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525" yWindow="-240" windowWidth="10755" windowHeight="12330"/>
  </bookViews>
  <sheets>
    <sheet name="2020년 복지관  결산 총괄표" sheetId="1" r:id="rId1"/>
    <sheet name="2020년 복지관  세입 결산서 (2)" sheetId="2" r:id="rId2"/>
    <sheet name="2020년 복지관 세출 결산서  (2)" sheetId="3" r:id="rId3"/>
  </sheets>
  <calcPr calcId="144525"/>
</workbook>
</file>

<file path=xl/calcChain.xml><?xml version="1.0" encoding="utf-8"?>
<calcChain xmlns="http://schemas.openxmlformats.org/spreadsheetml/2006/main">
  <c r="F5" i="1" l="1"/>
  <c r="E25" i="2"/>
  <c r="E26" i="2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4" i="3"/>
  <c r="E25" i="3"/>
  <c r="D23" i="3" l="1"/>
  <c r="D5" i="3" s="1"/>
  <c r="C23" i="3"/>
  <c r="F14" i="3"/>
  <c r="D28" i="2"/>
  <c r="C28" i="2"/>
  <c r="D15" i="2"/>
  <c r="C15" i="2"/>
  <c r="E27" i="2"/>
  <c r="E24" i="2"/>
  <c r="E23" i="2"/>
  <c r="E22" i="2"/>
  <c r="E21" i="2"/>
  <c r="E20" i="2"/>
  <c r="E19" i="2"/>
  <c r="E18" i="2"/>
  <c r="E17" i="2"/>
  <c r="E16" i="2"/>
  <c r="E14" i="2"/>
  <c r="E13" i="2"/>
  <c r="E12" i="2"/>
  <c r="E11" i="2"/>
  <c r="E10" i="2"/>
  <c r="E9" i="2"/>
  <c r="E8" i="2"/>
  <c r="E7" i="2"/>
  <c r="E6" i="2"/>
  <c r="C5" i="2" l="1"/>
  <c r="C5" i="3"/>
  <c r="E5" i="3" s="1"/>
  <c r="E23" i="3"/>
  <c r="D5" i="2"/>
  <c r="E28" i="2"/>
  <c r="E15" i="2"/>
  <c r="G5" i="1"/>
  <c r="E5" i="2" l="1"/>
  <c r="H5" i="1"/>
  <c r="C5" i="1"/>
  <c r="B5" i="1"/>
  <c r="D12" i="1"/>
  <c r="D11" i="1"/>
  <c r="D10" i="1"/>
  <c r="D9" i="1"/>
  <c r="D8" i="1"/>
  <c r="D7" i="1"/>
  <c r="D6" i="1"/>
  <c r="D5" i="1" l="1"/>
</calcChain>
</file>

<file path=xl/sharedStrings.xml><?xml version="1.0" encoding="utf-8"?>
<sst xmlns="http://schemas.openxmlformats.org/spreadsheetml/2006/main" count="89" uniqueCount="60">
  <si>
    <t>(단위:원)</t>
    <phoneticPr fontId="3" type="noConversion"/>
  </si>
  <si>
    <t>구분</t>
    <phoneticPr fontId="3" type="noConversion"/>
  </si>
  <si>
    <t>세    입</t>
    <phoneticPr fontId="3" type="noConversion"/>
  </si>
  <si>
    <t>세   출</t>
    <phoneticPr fontId="3" type="noConversion"/>
  </si>
  <si>
    <t>증감(A-B)</t>
    <phoneticPr fontId="3" type="noConversion"/>
  </si>
  <si>
    <t>총계</t>
    <phoneticPr fontId="3" type="noConversion"/>
  </si>
  <si>
    <t>사업수입</t>
    <phoneticPr fontId="3" type="noConversion"/>
  </si>
  <si>
    <t>사무비</t>
    <phoneticPr fontId="3" type="noConversion"/>
  </si>
  <si>
    <t>보조금</t>
    <phoneticPr fontId="3" type="noConversion"/>
  </si>
  <si>
    <t>재산조성비</t>
    <phoneticPr fontId="3" type="noConversion"/>
  </si>
  <si>
    <t>후원금</t>
    <phoneticPr fontId="3" type="noConversion"/>
  </si>
  <si>
    <t>사업비</t>
    <phoneticPr fontId="3" type="noConversion"/>
  </si>
  <si>
    <t>전입금</t>
    <phoneticPr fontId="3" type="noConversion"/>
  </si>
  <si>
    <t>이월금</t>
    <phoneticPr fontId="3" type="noConversion"/>
  </si>
  <si>
    <t>잡수입</t>
    <phoneticPr fontId="3" type="noConversion"/>
  </si>
  <si>
    <t>외부지원금</t>
    <phoneticPr fontId="3" type="noConversion"/>
  </si>
  <si>
    <t>예비비</t>
    <phoneticPr fontId="3" type="noConversion"/>
  </si>
  <si>
    <t>차기년도 이월금</t>
    <phoneticPr fontId="3" type="noConversion"/>
  </si>
  <si>
    <t>잡지출</t>
    <phoneticPr fontId="3" type="noConversion"/>
  </si>
  <si>
    <t>예비비 및 기타</t>
    <phoneticPr fontId="3" type="noConversion"/>
  </si>
  <si>
    <t>차기년도 이월금</t>
    <phoneticPr fontId="3" type="noConversion"/>
  </si>
  <si>
    <t>(단위:원)</t>
    <phoneticPr fontId="3" type="noConversion"/>
  </si>
  <si>
    <t>구분</t>
    <phoneticPr fontId="3" type="noConversion"/>
  </si>
  <si>
    <t>세    입</t>
    <phoneticPr fontId="3" type="noConversion"/>
  </si>
  <si>
    <t>증감(A-B)</t>
    <phoneticPr fontId="3" type="noConversion"/>
  </si>
  <si>
    <t>총계</t>
    <phoneticPr fontId="3" type="noConversion"/>
  </si>
  <si>
    <t>사업수입</t>
    <phoneticPr fontId="3" type="noConversion"/>
  </si>
  <si>
    <t>보조금</t>
    <phoneticPr fontId="3" type="noConversion"/>
  </si>
  <si>
    <t>복지관운영비</t>
    <phoneticPr fontId="3" type="noConversion"/>
  </si>
  <si>
    <t>경로당</t>
    <phoneticPr fontId="3" type="noConversion"/>
  </si>
  <si>
    <t>무료급식(경로식당)</t>
    <phoneticPr fontId="3" type="noConversion"/>
  </si>
  <si>
    <t>노인사회활동지원사업</t>
    <phoneticPr fontId="3" type="noConversion"/>
  </si>
  <si>
    <t>급식도우미</t>
    <phoneticPr fontId="3" type="noConversion"/>
  </si>
  <si>
    <t>시니어리더십사업</t>
    <phoneticPr fontId="3" type="noConversion"/>
  </si>
  <si>
    <t>응급안전돌봄</t>
    <phoneticPr fontId="3" type="noConversion"/>
  </si>
  <si>
    <t>계</t>
    <phoneticPr fontId="3" type="noConversion"/>
  </si>
  <si>
    <t>후원금</t>
    <phoneticPr fontId="3" type="noConversion"/>
  </si>
  <si>
    <t>전입금</t>
    <phoneticPr fontId="3" type="noConversion"/>
  </si>
  <si>
    <t>이월금</t>
    <phoneticPr fontId="3" type="noConversion"/>
  </si>
  <si>
    <t>잡수입</t>
    <phoneticPr fontId="3" type="noConversion"/>
  </si>
  <si>
    <t>외부지원금</t>
    <phoneticPr fontId="3" type="noConversion"/>
  </si>
  <si>
    <t>공동모금회(지정기탁)</t>
    <phoneticPr fontId="3" type="noConversion"/>
  </si>
  <si>
    <t>복지관 사업비</t>
    <phoneticPr fontId="3" type="noConversion"/>
  </si>
  <si>
    <t>경로당 사업비</t>
    <phoneticPr fontId="3" type="noConversion"/>
  </si>
  <si>
    <t>독거노인종합지원</t>
    <phoneticPr fontId="3" type="noConversion"/>
  </si>
  <si>
    <t>노인재능나눔사업</t>
    <phoneticPr fontId="3" type="noConversion"/>
  </si>
  <si>
    <t>문화예술교육(사진)</t>
    <phoneticPr fontId="3" type="noConversion"/>
  </si>
  <si>
    <t>문화예술교육(음악)</t>
    <phoneticPr fontId="3" type="noConversion"/>
  </si>
  <si>
    <t>지역사회보장협의체활성화</t>
    <phoneticPr fontId="3" type="noConversion"/>
  </si>
  <si>
    <t>계</t>
    <phoneticPr fontId="3" type="noConversion"/>
  </si>
  <si>
    <t xml:space="preserve">2020년 서구노인복지관  세입•세출 결산서 총괄표
 세출 결산서 
</t>
    <phoneticPr fontId="3" type="noConversion"/>
  </si>
  <si>
    <t xml:space="preserve">2020년 서구노인복지관  세입 결산서
 세출 결산서 
</t>
    <phoneticPr fontId="3" type="noConversion"/>
  </si>
  <si>
    <t xml:space="preserve">2020년 서구노인복지관  세출 결산서
 세출 결산서 
</t>
    <phoneticPr fontId="3" type="noConversion"/>
  </si>
  <si>
    <t>2020년 추경 예산(A)</t>
  </si>
  <si>
    <t>2020년 결산(B)</t>
  </si>
  <si>
    <t>노인맞춤돌봄</t>
    <phoneticPr fontId="3" type="noConversion"/>
  </si>
  <si>
    <t>한노협(마음방역)사업비</t>
    <phoneticPr fontId="3" type="noConversion"/>
  </si>
  <si>
    <t>언택트(비대면시스템)사업</t>
    <phoneticPr fontId="3" type="noConversion"/>
  </si>
  <si>
    <t>노인맞춤돌봄</t>
    <phoneticPr fontId="3" type="noConversion"/>
  </si>
  <si>
    <t>한노협(마음방역)사업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</si>
</sst>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4" fillId="0" borderId="0" xfId="1" applyFont="1" applyAlignment="1">
      <alignment horizontal="right" vertical="center"/>
    </xf>
    <xf numFmtId="41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6" fillId="0" borderId="2" xfId="1" applyFont="1" applyBorder="1">
      <alignment vertical="center"/>
    </xf>
    <xf numFmtId="41" fontId="0" fillId="0" borderId="0" xfId="0" applyNumberFormat="1">
      <alignment vertical="center"/>
    </xf>
    <xf numFmtId="41" fontId="6" fillId="0" borderId="0" xfId="1" applyFont="1" applyFill="1" applyBorder="1">
      <alignment vertical="center"/>
    </xf>
    <xf numFmtId="41" fontId="6" fillId="0" borderId="8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41" fontId="6" fillId="0" borderId="0" xfId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6" fillId="2" borderId="2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6" fillId="3" borderId="2" xfId="1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G5" sqref="G5"/>
    </sheetView>
  </sheetViews>
  <sheetFormatPr defaultRowHeight="16.5" x14ac:dyDescent="0.3"/>
  <cols>
    <col min="1" max="1" width="12.5" style="1" customWidth="1"/>
    <col min="2" max="2" width="17.625" style="2" customWidth="1"/>
    <col min="3" max="3" width="15.25" style="2" customWidth="1"/>
    <col min="4" max="4" width="15.625" style="2" customWidth="1"/>
    <col min="5" max="5" width="19.25" style="1" customWidth="1"/>
    <col min="6" max="6" width="18.25" style="2" customWidth="1"/>
    <col min="7" max="7" width="15.75" style="2" customWidth="1"/>
    <col min="8" max="8" width="13.875" style="2" customWidth="1"/>
    <col min="10" max="11" width="14.625" bestFit="1" customWidth="1"/>
  </cols>
  <sheetData>
    <row r="1" spans="1:11" ht="48.75" customHeight="1" x14ac:dyDescent="0.3">
      <c r="A1" s="23" t="s">
        <v>50</v>
      </c>
      <c r="B1" s="24"/>
      <c r="C1" s="24"/>
      <c r="D1" s="24"/>
      <c r="E1" s="24"/>
      <c r="F1" s="24"/>
      <c r="G1" s="24"/>
      <c r="H1" s="24"/>
    </row>
    <row r="2" spans="1:11" x14ac:dyDescent="0.3">
      <c r="H2" s="3" t="s">
        <v>0</v>
      </c>
    </row>
    <row r="3" spans="1:11" ht="18.75" customHeight="1" x14ac:dyDescent="0.3">
      <c r="A3" s="25" t="s">
        <v>1</v>
      </c>
      <c r="B3" s="27" t="s">
        <v>2</v>
      </c>
      <c r="C3" s="27"/>
      <c r="D3" s="27"/>
      <c r="E3" s="28" t="s">
        <v>1</v>
      </c>
      <c r="F3" s="30" t="s">
        <v>3</v>
      </c>
      <c r="G3" s="31"/>
      <c r="H3" s="32"/>
    </row>
    <row r="4" spans="1:11" ht="18.75" customHeight="1" x14ac:dyDescent="0.3">
      <c r="A4" s="26"/>
      <c r="B4" s="4" t="s">
        <v>53</v>
      </c>
      <c r="C4" s="4" t="s">
        <v>54</v>
      </c>
      <c r="D4" s="4" t="s">
        <v>4</v>
      </c>
      <c r="E4" s="29"/>
      <c r="F4" s="4" t="s">
        <v>53</v>
      </c>
      <c r="G4" s="4" t="s">
        <v>54</v>
      </c>
      <c r="H4" s="4" t="s">
        <v>4</v>
      </c>
    </row>
    <row r="5" spans="1:11" ht="18.75" customHeight="1" x14ac:dyDescent="0.3">
      <c r="A5" s="5" t="s">
        <v>5</v>
      </c>
      <c r="B5" s="6">
        <f>B6+B7+B8+B9+B10+B11+B12</f>
        <v>4570209641</v>
      </c>
      <c r="C5" s="6">
        <f>C6+C7+C8+C9+C10+C11+C12</f>
        <v>4384305140</v>
      </c>
      <c r="D5" s="6">
        <f>B5-C5</f>
        <v>185904501</v>
      </c>
      <c r="E5" s="5" t="s">
        <v>5</v>
      </c>
      <c r="F5" s="6">
        <f>F6+F7+F8+F9+F10+F11</f>
        <v>4570209641</v>
      </c>
      <c r="G5" s="6">
        <f>G6+G7+G8+G9+G10+G11</f>
        <v>4384305140</v>
      </c>
      <c r="H5" s="6">
        <f>F5-G5</f>
        <v>185904501</v>
      </c>
    </row>
    <row r="6" spans="1:11" ht="18.75" customHeight="1" x14ac:dyDescent="0.3">
      <c r="A6" s="5" t="s">
        <v>6</v>
      </c>
      <c r="B6" s="6">
        <v>600000</v>
      </c>
      <c r="C6" s="6">
        <v>46500</v>
      </c>
      <c r="D6" s="6">
        <f t="shared" ref="D6:D12" si="0">B6-C6</f>
        <v>553500</v>
      </c>
      <c r="E6" s="5" t="s">
        <v>7</v>
      </c>
      <c r="F6" s="6">
        <v>938204000</v>
      </c>
      <c r="G6" s="6">
        <v>821597683</v>
      </c>
      <c r="H6" s="6"/>
    </row>
    <row r="7" spans="1:11" ht="18.75" customHeight="1" x14ac:dyDescent="0.3">
      <c r="A7" s="5" t="s">
        <v>8</v>
      </c>
      <c r="B7" s="6">
        <v>4288758410</v>
      </c>
      <c r="C7" s="6">
        <v>4106718020</v>
      </c>
      <c r="D7" s="6">
        <f t="shared" si="0"/>
        <v>182040390</v>
      </c>
      <c r="E7" s="5" t="s">
        <v>9</v>
      </c>
      <c r="F7" s="6">
        <v>30320000</v>
      </c>
      <c r="G7" s="6">
        <v>18158840</v>
      </c>
      <c r="H7" s="6"/>
    </row>
    <row r="8" spans="1:11" ht="18.75" customHeight="1" x14ac:dyDescent="0.3">
      <c r="A8" s="5" t="s">
        <v>10</v>
      </c>
      <c r="B8" s="6">
        <v>80422000</v>
      </c>
      <c r="C8" s="6">
        <v>51096980</v>
      </c>
      <c r="D8" s="6">
        <f t="shared" si="0"/>
        <v>29325020</v>
      </c>
      <c r="E8" s="5" t="s">
        <v>11</v>
      </c>
      <c r="F8" s="6">
        <v>3601685641</v>
      </c>
      <c r="G8" s="6">
        <v>3319631544</v>
      </c>
      <c r="H8" s="6"/>
      <c r="J8" s="7"/>
      <c r="K8" s="7"/>
    </row>
    <row r="9" spans="1:11" ht="18.75" customHeight="1" x14ac:dyDescent="0.3">
      <c r="A9" s="5" t="s">
        <v>12</v>
      </c>
      <c r="B9" s="6">
        <v>50000000</v>
      </c>
      <c r="C9" s="6">
        <v>50000000</v>
      </c>
      <c r="D9" s="6">
        <f t="shared" si="0"/>
        <v>0</v>
      </c>
      <c r="E9" s="5" t="s">
        <v>18</v>
      </c>
      <c r="F9" s="6">
        <v>0</v>
      </c>
      <c r="G9" s="6"/>
      <c r="H9" s="6"/>
    </row>
    <row r="10" spans="1:11" ht="18.75" customHeight="1" x14ac:dyDescent="0.3">
      <c r="A10" s="5" t="s">
        <v>13</v>
      </c>
      <c r="B10" s="6">
        <v>33488858</v>
      </c>
      <c r="C10" s="6">
        <v>33488858</v>
      </c>
      <c r="D10" s="6">
        <f t="shared" si="0"/>
        <v>0</v>
      </c>
      <c r="E10" s="5" t="s">
        <v>19</v>
      </c>
      <c r="F10" s="6">
        <v>0</v>
      </c>
      <c r="G10" s="6"/>
      <c r="H10" s="6"/>
      <c r="K10" s="8"/>
    </row>
    <row r="11" spans="1:11" ht="18.75" customHeight="1" x14ac:dyDescent="0.3">
      <c r="A11" s="5" t="s">
        <v>14</v>
      </c>
      <c r="B11" s="6">
        <v>11219413</v>
      </c>
      <c r="C11" s="6">
        <v>12233822</v>
      </c>
      <c r="D11" s="6">
        <f t="shared" si="0"/>
        <v>-1014409</v>
      </c>
      <c r="E11" s="5" t="s">
        <v>20</v>
      </c>
      <c r="F11" s="6">
        <v>0</v>
      </c>
      <c r="G11" s="6">
        <v>224917073</v>
      </c>
      <c r="H11" s="6"/>
    </row>
    <row r="12" spans="1:11" ht="18.75" customHeight="1" x14ac:dyDescent="0.3">
      <c r="A12" s="5" t="s">
        <v>15</v>
      </c>
      <c r="B12" s="6">
        <v>105720960</v>
      </c>
      <c r="C12" s="6">
        <v>130720960</v>
      </c>
      <c r="D12" s="6">
        <f t="shared" si="0"/>
        <v>-25000000</v>
      </c>
      <c r="E12" s="10"/>
      <c r="F12" s="11"/>
      <c r="G12" s="11"/>
      <c r="H12" s="11"/>
    </row>
    <row r="13" spans="1:11" ht="18.75" customHeight="1" x14ac:dyDescent="0.3">
      <c r="A13" s="12"/>
      <c r="B13" s="11"/>
      <c r="C13" s="11"/>
      <c r="D13" s="11"/>
      <c r="E13" s="13"/>
      <c r="F13" s="11"/>
      <c r="G13" s="11"/>
      <c r="H13" s="11"/>
    </row>
    <row r="18" spans="5:5" x14ac:dyDescent="0.3">
      <c r="E18" s="21"/>
    </row>
    <row r="19" spans="5:5" x14ac:dyDescent="0.3">
      <c r="E19" s="21"/>
    </row>
    <row r="20" spans="5:5" x14ac:dyDescent="0.3">
      <c r="E20" s="21"/>
    </row>
    <row r="21" spans="5:5" x14ac:dyDescent="0.3">
      <c r="E21" s="21"/>
    </row>
    <row r="22" spans="5:5" x14ac:dyDescent="0.3">
      <c r="E22" s="21"/>
    </row>
    <row r="23" spans="5:5" x14ac:dyDescent="0.3">
      <c r="E23" s="21"/>
    </row>
  </sheetData>
  <mergeCells count="5">
    <mergeCell ref="A1:H1"/>
    <mergeCell ref="A3:A4"/>
    <mergeCell ref="B3:D3"/>
    <mergeCell ref="E3:E4"/>
    <mergeCell ref="F3:H3"/>
  </mergeCells>
  <phoneticPr fontId="3" type="noConversion"/>
  <pageMargins left="0.43307086614173229" right="0.35433070866141736" top="0.51181102362204722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" workbookViewId="0">
      <selection activeCell="C12" sqref="C12"/>
    </sheetView>
  </sheetViews>
  <sheetFormatPr defaultRowHeight="16.5" x14ac:dyDescent="0.3"/>
  <cols>
    <col min="1" max="1" width="11" style="1" customWidth="1"/>
    <col min="2" max="2" width="21.5" style="1" customWidth="1"/>
    <col min="3" max="5" width="22.625" style="2" customWidth="1"/>
    <col min="7" max="8" width="14.625" bestFit="1" customWidth="1"/>
  </cols>
  <sheetData>
    <row r="1" spans="1:8" ht="25.5" x14ac:dyDescent="0.3">
      <c r="A1" s="23" t="s">
        <v>51</v>
      </c>
      <c r="B1" s="23"/>
      <c r="C1" s="24"/>
      <c r="D1" s="24"/>
      <c r="E1" s="24"/>
    </row>
    <row r="2" spans="1:8" x14ac:dyDescent="0.3">
      <c r="E2" s="16" t="s">
        <v>21</v>
      </c>
    </row>
    <row r="3" spans="1:8" ht="18.75" customHeight="1" x14ac:dyDescent="0.3">
      <c r="A3" s="36" t="s">
        <v>22</v>
      </c>
      <c r="B3" s="37"/>
      <c r="C3" s="27" t="s">
        <v>23</v>
      </c>
      <c r="D3" s="27"/>
      <c r="E3" s="27"/>
    </row>
    <row r="4" spans="1:8" ht="18.75" customHeight="1" x14ac:dyDescent="0.3">
      <c r="A4" s="38"/>
      <c r="B4" s="39"/>
      <c r="C4" s="15" t="s">
        <v>53</v>
      </c>
      <c r="D4" s="15" t="s">
        <v>54</v>
      </c>
      <c r="E4" s="15" t="s">
        <v>24</v>
      </c>
    </row>
    <row r="5" spans="1:8" ht="18.75" customHeight="1" x14ac:dyDescent="0.3">
      <c r="A5" s="34" t="s">
        <v>25</v>
      </c>
      <c r="B5" s="35"/>
      <c r="C5" s="6">
        <f>C6+C15+C16+C17+C18+C19+C28</f>
        <v>4570209641</v>
      </c>
      <c r="D5" s="6">
        <f>D6+D15+D16+D17+D18+D19+D28</f>
        <v>4384305140</v>
      </c>
      <c r="E5" s="6">
        <f>C5-D5</f>
        <v>185904501</v>
      </c>
    </row>
    <row r="6" spans="1:8" ht="18.75" customHeight="1" x14ac:dyDescent="0.3">
      <c r="A6" s="34" t="s">
        <v>26</v>
      </c>
      <c r="B6" s="35"/>
      <c r="C6" s="6">
        <v>600000</v>
      </c>
      <c r="D6" s="6">
        <v>46500</v>
      </c>
      <c r="E6" s="6">
        <f t="shared" ref="E6:E28" si="0">C6-D6</f>
        <v>553500</v>
      </c>
    </row>
    <row r="7" spans="1:8" ht="18.75" customHeight="1" x14ac:dyDescent="0.3">
      <c r="A7" s="25" t="s">
        <v>27</v>
      </c>
      <c r="B7" s="5" t="s">
        <v>28</v>
      </c>
      <c r="C7" s="6">
        <v>890047000</v>
      </c>
      <c r="D7" s="6">
        <v>828623540</v>
      </c>
      <c r="E7" s="6">
        <f t="shared" si="0"/>
        <v>61423460</v>
      </c>
    </row>
    <row r="8" spans="1:8" ht="18.75" customHeight="1" x14ac:dyDescent="0.3">
      <c r="A8" s="33"/>
      <c r="B8" s="5" t="s">
        <v>29</v>
      </c>
      <c r="C8" s="6">
        <v>20000000</v>
      </c>
      <c r="D8" s="6">
        <v>5000000</v>
      </c>
      <c r="E8" s="6">
        <f t="shared" si="0"/>
        <v>15000000</v>
      </c>
    </row>
    <row r="9" spans="1:8" ht="18.75" customHeight="1" x14ac:dyDescent="0.3">
      <c r="A9" s="33"/>
      <c r="B9" s="5" t="s">
        <v>30</v>
      </c>
      <c r="C9" s="6">
        <v>129600000</v>
      </c>
      <c r="D9" s="6">
        <v>129600000</v>
      </c>
      <c r="E9" s="6">
        <f t="shared" si="0"/>
        <v>0</v>
      </c>
    </row>
    <row r="10" spans="1:8" ht="18.75" customHeight="1" x14ac:dyDescent="0.3">
      <c r="A10" s="33"/>
      <c r="B10" s="18" t="s">
        <v>31</v>
      </c>
      <c r="C10" s="6">
        <v>1455628000</v>
      </c>
      <c r="D10" s="6">
        <v>1455628000</v>
      </c>
      <c r="E10" s="6">
        <f t="shared" si="0"/>
        <v>0</v>
      </c>
    </row>
    <row r="11" spans="1:8" ht="18.75" customHeight="1" x14ac:dyDescent="0.3">
      <c r="A11" s="33"/>
      <c r="B11" s="5" t="s">
        <v>55</v>
      </c>
      <c r="C11" s="22">
        <v>1603164410</v>
      </c>
      <c r="D11" s="6">
        <v>1532340330</v>
      </c>
      <c r="E11" s="6">
        <f t="shared" si="0"/>
        <v>70824080</v>
      </c>
    </row>
    <row r="12" spans="1:8" ht="18.75" customHeight="1" x14ac:dyDescent="0.3">
      <c r="A12" s="33"/>
      <c r="B12" s="5" t="s">
        <v>32</v>
      </c>
      <c r="C12" s="6">
        <v>38789000</v>
      </c>
      <c r="D12" s="6">
        <v>38789000</v>
      </c>
      <c r="E12" s="6">
        <f t="shared" si="0"/>
        <v>0</v>
      </c>
    </row>
    <row r="13" spans="1:8" ht="18.75" customHeight="1" x14ac:dyDescent="0.3">
      <c r="A13" s="33"/>
      <c r="B13" s="5" t="s">
        <v>33</v>
      </c>
      <c r="C13" s="6">
        <v>9000000</v>
      </c>
      <c r="D13" s="6">
        <v>4500000</v>
      </c>
      <c r="E13" s="6">
        <f t="shared" si="0"/>
        <v>4500000</v>
      </c>
    </row>
    <row r="14" spans="1:8" ht="18.75" customHeight="1" x14ac:dyDescent="0.3">
      <c r="A14" s="33"/>
      <c r="B14" s="14" t="s">
        <v>34</v>
      </c>
      <c r="C14" s="6">
        <v>142530000</v>
      </c>
      <c r="D14" s="6">
        <v>112237150</v>
      </c>
      <c r="E14" s="6">
        <f t="shared" si="0"/>
        <v>30292850</v>
      </c>
    </row>
    <row r="15" spans="1:8" ht="18.75" customHeight="1" x14ac:dyDescent="0.3">
      <c r="A15" s="26"/>
      <c r="B15" s="5" t="s">
        <v>35</v>
      </c>
      <c r="C15" s="6">
        <f>SUM(C7:C14)</f>
        <v>4288758410</v>
      </c>
      <c r="D15" s="6">
        <f>SUM(D7:D14)</f>
        <v>4106718020</v>
      </c>
      <c r="E15" s="6">
        <f t="shared" si="0"/>
        <v>182040390</v>
      </c>
    </row>
    <row r="16" spans="1:8" ht="18.75" customHeight="1" x14ac:dyDescent="0.3">
      <c r="A16" s="34" t="s">
        <v>36</v>
      </c>
      <c r="B16" s="35"/>
      <c r="C16" s="6">
        <v>80422000</v>
      </c>
      <c r="D16" s="19">
        <v>51096980</v>
      </c>
      <c r="E16" s="6">
        <f t="shared" si="0"/>
        <v>29325020</v>
      </c>
      <c r="G16" s="7"/>
      <c r="H16" s="7"/>
    </row>
    <row r="17" spans="1:8" ht="18.75" customHeight="1" x14ac:dyDescent="0.3">
      <c r="A17" s="34" t="s">
        <v>37</v>
      </c>
      <c r="B17" s="35"/>
      <c r="C17" s="6">
        <v>50000000</v>
      </c>
      <c r="D17" s="6">
        <v>50000000</v>
      </c>
      <c r="E17" s="6">
        <f t="shared" si="0"/>
        <v>0</v>
      </c>
    </row>
    <row r="18" spans="1:8" ht="18.75" customHeight="1" x14ac:dyDescent="0.3">
      <c r="A18" s="34" t="s">
        <v>38</v>
      </c>
      <c r="B18" s="35"/>
      <c r="C18" s="6">
        <v>33488858</v>
      </c>
      <c r="D18" s="6">
        <v>33488858</v>
      </c>
      <c r="E18" s="6">
        <f t="shared" si="0"/>
        <v>0</v>
      </c>
      <c r="H18" s="8"/>
    </row>
    <row r="19" spans="1:8" ht="18.75" customHeight="1" x14ac:dyDescent="0.3">
      <c r="A19" s="34" t="s">
        <v>39</v>
      </c>
      <c r="B19" s="35"/>
      <c r="C19" s="6">
        <v>11219413</v>
      </c>
      <c r="D19" s="6">
        <v>12233822</v>
      </c>
      <c r="E19" s="6">
        <f t="shared" si="0"/>
        <v>-1014409</v>
      </c>
    </row>
    <row r="20" spans="1:8" ht="18.75" customHeight="1" x14ac:dyDescent="0.3">
      <c r="A20" s="25" t="s">
        <v>40</v>
      </c>
      <c r="B20" s="5" t="s">
        <v>45</v>
      </c>
      <c r="C20" s="6">
        <v>36630000</v>
      </c>
      <c r="D20" s="6">
        <v>36630000</v>
      </c>
      <c r="E20" s="6">
        <f t="shared" si="0"/>
        <v>0</v>
      </c>
    </row>
    <row r="21" spans="1:8" ht="18.75" customHeight="1" x14ac:dyDescent="0.3">
      <c r="A21" s="33"/>
      <c r="B21" s="17" t="s">
        <v>46</v>
      </c>
      <c r="C21" s="6">
        <v>3000000</v>
      </c>
      <c r="D21" s="6">
        <v>3000000</v>
      </c>
      <c r="E21" s="6">
        <f t="shared" si="0"/>
        <v>0</v>
      </c>
    </row>
    <row r="22" spans="1:8" ht="18.75" customHeight="1" x14ac:dyDescent="0.3">
      <c r="A22" s="33"/>
      <c r="B22" s="5" t="s">
        <v>47</v>
      </c>
      <c r="C22" s="6">
        <v>1500000</v>
      </c>
      <c r="D22" s="6">
        <v>1500000</v>
      </c>
      <c r="E22" s="6">
        <f t="shared" si="0"/>
        <v>0</v>
      </c>
    </row>
    <row r="23" spans="1:8" ht="18.75" customHeight="1" x14ac:dyDescent="0.3">
      <c r="A23" s="33"/>
      <c r="B23" s="18" t="s">
        <v>48</v>
      </c>
      <c r="C23" s="6">
        <v>44037000</v>
      </c>
      <c r="D23" s="6">
        <v>44037000</v>
      </c>
      <c r="E23" s="6">
        <f t="shared" si="0"/>
        <v>0</v>
      </c>
    </row>
    <row r="24" spans="1:8" ht="18.75" customHeight="1" x14ac:dyDescent="0.3">
      <c r="A24" s="33"/>
      <c r="B24" s="18" t="s">
        <v>44</v>
      </c>
      <c r="C24" s="6">
        <v>2640000</v>
      </c>
      <c r="D24" s="6">
        <v>2640000</v>
      </c>
      <c r="E24" s="6">
        <f t="shared" si="0"/>
        <v>0</v>
      </c>
    </row>
    <row r="25" spans="1:8" ht="18.75" customHeight="1" x14ac:dyDescent="0.3">
      <c r="A25" s="33"/>
      <c r="B25" s="18" t="s">
        <v>57</v>
      </c>
      <c r="C25" s="6">
        <v>0</v>
      </c>
      <c r="D25" s="6">
        <v>20000000</v>
      </c>
      <c r="E25" s="6">
        <f t="shared" si="0"/>
        <v>-20000000</v>
      </c>
    </row>
    <row r="26" spans="1:8" ht="18.75" customHeight="1" x14ac:dyDescent="0.3">
      <c r="A26" s="33"/>
      <c r="B26" s="18" t="s">
        <v>56</v>
      </c>
      <c r="C26" s="6">
        <v>1600000</v>
      </c>
      <c r="D26" s="6">
        <v>1600000</v>
      </c>
      <c r="E26" s="6">
        <f t="shared" si="0"/>
        <v>0</v>
      </c>
    </row>
    <row r="27" spans="1:8" ht="18.75" customHeight="1" x14ac:dyDescent="0.3">
      <c r="A27" s="33"/>
      <c r="B27" s="5" t="s">
        <v>41</v>
      </c>
      <c r="C27" s="6">
        <v>16313960</v>
      </c>
      <c r="D27" s="6">
        <v>21313960</v>
      </c>
      <c r="E27" s="6">
        <f t="shared" si="0"/>
        <v>-5000000</v>
      </c>
    </row>
    <row r="28" spans="1:8" ht="18.75" customHeight="1" x14ac:dyDescent="0.3">
      <c r="A28" s="26"/>
      <c r="B28" s="5" t="s">
        <v>35</v>
      </c>
      <c r="C28" s="6">
        <f>SUM(C20:C27)</f>
        <v>105720960</v>
      </c>
      <c r="D28" s="6">
        <f>SUM(D20:D27)</f>
        <v>130720960</v>
      </c>
      <c r="E28" s="6">
        <f t="shared" si="0"/>
        <v>-25000000</v>
      </c>
    </row>
    <row r="29" spans="1:8" ht="13.5" customHeight="1" x14ac:dyDescent="0.3">
      <c r="A29" s="12"/>
      <c r="B29" s="12"/>
      <c r="C29" s="11"/>
      <c r="D29" s="11"/>
      <c r="E29" s="11"/>
    </row>
  </sheetData>
  <mergeCells count="11">
    <mergeCell ref="A1:E1"/>
    <mergeCell ref="A3:B4"/>
    <mergeCell ref="C3:E3"/>
    <mergeCell ref="A5:B5"/>
    <mergeCell ref="A6:B6"/>
    <mergeCell ref="A20:A28"/>
    <mergeCell ref="A7:A15"/>
    <mergeCell ref="A16:B16"/>
    <mergeCell ref="A17:B17"/>
    <mergeCell ref="A18:B18"/>
    <mergeCell ref="A19:B19"/>
  </mergeCells>
  <phoneticPr fontId="3" type="noConversion"/>
  <pageMargins left="0.43307086614173229" right="0.35433070866141736" top="0.39370078740157483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12" sqref="D12"/>
    </sheetView>
  </sheetViews>
  <sheetFormatPr defaultRowHeight="16.5" x14ac:dyDescent="0.3"/>
  <cols>
    <col min="1" max="1" width="9.625" style="1" customWidth="1"/>
    <col min="2" max="2" width="20.25" style="1" customWidth="1"/>
    <col min="3" max="5" width="20.25" style="2" customWidth="1"/>
    <col min="6" max="6" width="13" style="2" bestFit="1" customWidth="1"/>
  </cols>
  <sheetData>
    <row r="1" spans="1:6" ht="24" customHeight="1" x14ac:dyDescent="0.3">
      <c r="A1" s="23" t="s">
        <v>52</v>
      </c>
      <c r="B1" s="23"/>
      <c r="C1" s="24"/>
      <c r="D1" s="24"/>
      <c r="E1" s="24"/>
    </row>
    <row r="2" spans="1:6" x14ac:dyDescent="0.3">
      <c r="E2" s="3" t="s">
        <v>0</v>
      </c>
    </row>
    <row r="3" spans="1:6" ht="18.75" customHeight="1" x14ac:dyDescent="0.3">
      <c r="A3" s="41" t="s">
        <v>1</v>
      </c>
      <c r="B3" s="42"/>
      <c r="C3" s="30" t="s">
        <v>3</v>
      </c>
      <c r="D3" s="31"/>
      <c r="E3" s="32"/>
    </row>
    <row r="4" spans="1:6" ht="18.75" customHeight="1" x14ac:dyDescent="0.3">
      <c r="A4" s="43"/>
      <c r="B4" s="44"/>
      <c r="C4" s="15" t="s">
        <v>53</v>
      </c>
      <c r="D4" s="15" t="s">
        <v>54</v>
      </c>
      <c r="E4" s="15" t="s">
        <v>4</v>
      </c>
    </row>
    <row r="5" spans="1:6" ht="18.75" customHeight="1" x14ac:dyDescent="0.3">
      <c r="A5" s="34" t="s">
        <v>5</v>
      </c>
      <c r="B5" s="35"/>
      <c r="C5" s="6">
        <f>C6+C7+C23+C24+C25</f>
        <v>4570209641</v>
      </c>
      <c r="D5" s="6">
        <f>D6+D7+D23+D24+D25</f>
        <v>4384305140</v>
      </c>
      <c r="E5" s="6">
        <f>C5-D5</f>
        <v>185904501</v>
      </c>
    </row>
    <row r="6" spans="1:6" ht="18.75" customHeight="1" x14ac:dyDescent="0.3">
      <c r="A6" s="34" t="s">
        <v>7</v>
      </c>
      <c r="B6" s="35"/>
      <c r="C6" s="6">
        <v>938204000</v>
      </c>
      <c r="D6" s="6">
        <v>821597683</v>
      </c>
      <c r="E6" s="6">
        <f t="shared" ref="E6:E25" si="0">C6-D6</f>
        <v>116606317</v>
      </c>
    </row>
    <row r="7" spans="1:6" ht="18.75" customHeight="1" x14ac:dyDescent="0.3">
      <c r="A7" s="34" t="s">
        <v>9</v>
      </c>
      <c r="B7" s="35"/>
      <c r="C7" s="6">
        <v>30320000</v>
      </c>
      <c r="D7" s="6">
        <v>18158840</v>
      </c>
      <c r="E7" s="6">
        <f t="shared" si="0"/>
        <v>12161160</v>
      </c>
    </row>
    <row r="8" spans="1:6" ht="18.75" customHeight="1" x14ac:dyDescent="0.3">
      <c r="A8" s="36" t="s">
        <v>11</v>
      </c>
      <c r="B8" s="5" t="s">
        <v>42</v>
      </c>
      <c r="C8" s="6">
        <v>96653000</v>
      </c>
      <c r="D8" s="19">
        <v>42943570</v>
      </c>
      <c r="E8" s="6">
        <f t="shared" si="0"/>
        <v>53709430</v>
      </c>
    </row>
    <row r="9" spans="1:6" ht="18.75" customHeight="1" x14ac:dyDescent="0.3">
      <c r="A9" s="40"/>
      <c r="B9" s="5" t="s">
        <v>43</v>
      </c>
      <c r="C9" s="6">
        <v>20000000</v>
      </c>
      <c r="D9" s="19">
        <v>126500</v>
      </c>
      <c r="E9" s="6">
        <f t="shared" si="0"/>
        <v>19873500</v>
      </c>
    </row>
    <row r="10" spans="1:6" ht="18.75" customHeight="1" x14ac:dyDescent="0.3">
      <c r="A10" s="40"/>
      <c r="B10" s="5" t="s">
        <v>30</v>
      </c>
      <c r="C10" s="6">
        <v>130200000</v>
      </c>
      <c r="D10" s="19">
        <v>37455570</v>
      </c>
      <c r="E10" s="6">
        <f t="shared" si="0"/>
        <v>92744430</v>
      </c>
    </row>
    <row r="11" spans="1:6" ht="18.75" customHeight="1" x14ac:dyDescent="0.3">
      <c r="A11" s="40"/>
      <c r="B11" s="18" t="s">
        <v>31</v>
      </c>
      <c r="C11" s="19">
        <v>1455628000</v>
      </c>
      <c r="D11" s="19">
        <v>1452121917</v>
      </c>
      <c r="E11" s="6">
        <f t="shared" si="0"/>
        <v>3506083</v>
      </c>
    </row>
    <row r="12" spans="1:6" ht="18.75" customHeight="1" x14ac:dyDescent="0.3">
      <c r="A12" s="40"/>
      <c r="B12" s="5" t="s">
        <v>58</v>
      </c>
      <c r="C12" s="22">
        <v>1603164410</v>
      </c>
      <c r="D12" s="19">
        <v>1532340330</v>
      </c>
      <c r="E12" s="6">
        <f t="shared" si="0"/>
        <v>70824080</v>
      </c>
    </row>
    <row r="13" spans="1:6" ht="18.75" customHeight="1" x14ac:dyDescent="0.3">
      <c r="A13" s="40"/>
      <c r="B13" s="5" t="s">
        <v>32</v>
      </c>
      <c r="C13" s="19">
        <v>38789000</v>
      </c>
      <c r="D13" s="19">
        <v>33910430</v>
      </c>
      <c r="E13" s="6">
        <f t="shared" si="0"/>
        <v>4878570</v>
      </c>
    </row>
    <row r="14" spans="1:6" ht="18.75" customHeight="1" x14ac:dyDescent="0.3">
      <c r="A14" s="40"/>
      <c r="B14" s="5" t="s">
        <v>33</v>
      </c>
      <c r="C14" s="19">
        <v>9000000</v>
      </c>
      <c r="D14" s="19">
        <v>3960000</v>
      </c>
      <c r="E14" s="6">
        <f t="shared" si="0"/>
        <v>5040000</v>
      </c>
      <c r="F14" s="2">
        <f>SUM(F10:F13)</f>
        <v>0</v>
      </c>
    </row>
    <row r="15" spans="1:6" ht="18.75" customHeight="1" x14ac:dyDescent="0.3">
      <c r="A15" s="40"/>
      <c r="B15" s="14" t="s">
        <v>34</v>
      </c>
      <c r="C15" s="19">
        <v>142530000</v>
      </c>
      <c r="D15" s="19">
        <v>112087145</v>
      </c>
      <c r="E15" s="6">
        <f t="shared" si="0"/>
        <v>30442855</v>
      </c>
    </row>
    <row r="16" spans="1:6" ht="18.75" customHeight="1" x14ac:dyDescent="0.3">
      <c r="A16" s="40"/>
      <c r="B16" s="5" t="s">
        <v>45</v>
      </c>
      <c r="C16" s="19">
        <v>36630000</v>
      </c>
      <c r="D16" s="19">
        <v>36630000</v>
      </c>
      <c r="E16" s="6">
        <f t="shared" si="0"/>
        <v>0</v>
      </c>
    </row>
    <row r="17" spans="1:5" ht="18.75" customHeight="1" x14ac:dyDescent="0.3">
      <c r="A17" s="40"/>
      <c r="B17" s="17" t="s">
        <v>46</v>
      </c>
      <c r="C17" s="19">
        <v>3000000</v>
      </c>
      <c r="D17" s="19">
        <v>3000000</v>
      </c>
      <c r="E17" s="6">
        <f t="shared" si="0"/>
        <v>0</v>
      </c>
    </row>
    <row r="18" spans="1:5" ht="18.75" customHeight="1" x14ac:dyDescent="0.3">
      <c r="A18" s="40"/>
      <c r="B18" s="5" t="s">
        <v>47</v>
      </c>
      <c r="C18" s="19">
        <v>1500000</v>
      </c>
      <c r="D18" s="19">
        <v>1500000</v>
      </c>
      <c r="E18" s="6">
        <f t="shared" si="0"/>
        <v>0</v>
      </c>
    </row>
    <row r="19" spans="1:5" ht="18.75" customHeight="1" x14ac:dyDescent="0.3">
      <c r="A19" s="40"/>
      <c r="B19" s="18" t="s">
        <v>48</v>
      </c>
      <c r="C19" s="19">
        <v>44037000</v>
      </c>
      <c r="D19" s="19">
        <v>43000190</v>
      </c>
      <c r="E19" s="6">
        <f t="shared" si="0"/>
        <v>1036810</v>
      </c>
    </row>
    <row r="20" spans="1:5" ht="18.75" customHeight="1" x14ac:dyDescent="0.3">
      <c r="A20" s="40"/>
      <c r="B20" s="18" t="s">
        <v>44</v>
      </c>
      <c r="C20" s="19">
        <v>2640000</v>
      </c>
      <c r="D20" s="19">
        <v>2641661</v>
      </c>
      <c r="E20" s="6">
        <f t="shared" si="0"/>
        <v>-1661</v>
      </c>
    </row>
    <row r="21" spans="1:5" ht="18.75" customHeight="1" x14ac:dyDescent="0.3">
      <c r="A21" s="40"/>
      <c r="B21" s="18" t="s">
        <v>59</v>
      </c>
      <c r="C21" s="19">
        <v>1600000</v>
      </c>
      <c r="D21" s="19">
        <v>1600000</v>
      </c>
      <c r="E21" s="6">
        <f t="shared" si="0"/>
        <v>0</v>
      </c>
    </row>
    <row r="22" spans="1:5" ht="18.75" customHeight="1" x14ac:dyDescent="0.3">
      <c r="A22" s="40"/>
      <c r="B22" s="5" t="s">
        <v>41</v>
      </c>
      <c r="C22" s="19">
        <v>16314231</v>
      </c>
      <c r="D22" s="19">
        <v>16314231</v>
      </c>
      <c r="E22" s="6">
        <f t="shared" si="0"/>
        <v>0</v>
      </c>
    </row>
    <row r="23" spans="1:5" ht="18.75" customHeight="1" x14ac:dyDescent="0.3">
      <c r="A23" s="38"/>
      <c r="B23" s="5" t="s">
        <v>49</v>
      </c>
      <c r="C23" s="6">
        <f>SUM(C8:C22)</f>
        <v>3601685641</v>
      </c>
      <c r="D23" s="6">
        <f>SUM(D8:D22)</f>
        <v>3319631544</v>
      </c>
      <c r="E23" s="6">
        <f t="shared" si="0"/>
        <v>282054097</v>
      </c>
    </row>
    <row r="24" spans="1:5" ht="18.75" customHeight="1" x14ac:dyDescent="0.3">
      <c r="A24" s="34" t="s">
        <v>16</v>
      </c>
      <c r="B24" s="35"/>
      <c r="C24" s="6">
        <v>0</v>
      </c>
      <c r="D24" s="6"/>
      <c r="E24" s="6">
        <f t="shared" si="0"/>
        <v>0</v>
      </c>
    </row>
    <row r="25" spans="1:5" ht="18.75" customHeight="1" x14ac:dyDescent="0.3">
      <c r="A25" s="34" t="s">
        <v>17</v>
      </c>
      <c r="B25" s="35"/>
      <c r="C25" s="6">
        <v>0</v>
      </c>
      <c r="D25" s="6">
        <v>224917073</v>
      </c>
      <c r="E25" s="6">
        <f t="shared" si="0"/>
        <v>-224917073</v>
      </c>
    </row>
    <row r="26" spans="1:5" ht="12.75" customHeight="1" x14ac:dyDescent="0.3">
      <c r="A26" s="20"/>
      <c r="B26" s="20"/>
      <c r="C26" s="9"/>
      <c r="D26" s="9"/>
      <c r="E26" s="9"/>
    </row>
    <row r="27" spans="1:5" ht="18.75" customHeight="1" x14ac:dyDescent="0.3">
      <c r="A27" s="13"/>
      <c r="B27" s="13"/>
      <c r="C27" s="11"/>
      <c r="D27" s="11"/>
      <c r="E27" s="11"/>
    </row>
    <row r="28" spans="1:5" ht="18.75" customHeight="1" x14ac:dyDescent="0.3">
      <c r="A28" s="13"/>
      <c r="B28" s="13"/>
      <c r="C28" s="11"/>
      <c r="D28" s="11"/>
      <c r="E28" s="11"/>
    </row>
  </sheetData>
  <mergeCells count="9">
    <mergeCell ref="A24:B24"/>
    <mergeCell ref="A25:B25"/>
    <mergeCell ref="A8:A23"/>
    <mergeCell ref="A1:E1"/>
    <mergeCell ref="A3:B4"/>
    <mergeCell ref="C3:E3"/>
    <mergeCell ref="A5:B5"/>
    <mergeCell ref="A6:B6"/>
    <mergeCell ref="A7:B7"/>
  </mergeCells>
  <phoneticPr fontId="3" type="noConversion"/>
  <pageMargins left="0.43307086614173229" right="0.35433070866141736" top="0.43307086614173229" bottom="0.43307086614173229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2020년 복지관  결산 총괄표</vt:lpstr>
      <vt:lpstr>2020년 복지관  세입 결산서 (2)</vt:lpstr>
      <vt:lpstr>2020년 복지관 세출 결산서  (2)</vt:lpstr>
    </vt:vector>
  </TitlesOfParts>
  <Company>Persnal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2021-03-05T05:34:00Z</cp:lastPrinted>
  <dcterms:created xsi:type="dcterms:W3CDTF">2019-02-19T04:46:02Z</dcterms:created>
  <dcterms:modified xsi:type="dcterms:W3CDTF">2021-03-29T04:30:31Z</dcterms:modified>
</cp:coreProperties>
</file>