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95" windowHeight="8490" activeTab="0"/>
  </bookViews>
  <sheets>
    <sheet name="세입세출총괄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<sst xmlns="http://schemas.openxmlformats.org/spreadsheetml/2006/main" count="57" uniqueCount="53">
  <si>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액  수</t>
  </si>
  <si>
    <t>비  율</t>
  </si>
  <si>
    <t>세                              입</t>
  </si>
  <si>
    <t>세                        출</t>
  </si>
  <si>
    <t>관</t>
  </si>
  <si>
    <t>항</t>
  </si>
  <si>
    <t>목</t>
  </si>
  <si>
    <t>총  계</t>
  </si>
  <si>
    <t>관</t>
  </si>
  <si>
    <t>항</t>
  </si>
  <si>
    <t>목</t>
  </si>
  <si>
    <t>증(Δ)감(B)-(A)</t>
  </si>
  <si>
    <t>액  수</t>
  </si>
  <si>
    <t>비  율</t>
  </si>
  <si>
    <t>증,(Δ)감(B)-(A)</t>
  </si>
  <si>
    <t>(단위:원)</t>
  </si>
  <si>
    <t>총          계</t>
  </si>
  <si>
    <t xml:space="preserve"> 보조금 수입</t>
  </si>
  <si>
    <t>보조금 수입</t>
  </si>
  <si>
    <t xml:space="preserve"> 기타보조금수입</t>
  </si>
  <si>
    <t>국고보조금수입</t>
  </si>
  <si>
    <t>시군구보조금 수입</t>
  </si>
  <si>
    <t xml:space="preserve"> 잡수입</t>
  </si>
  <si>
    <t>이자수입</t>
  </si>
  <si>
    <t>기타잡수입</t>
  </si>
  <si>
    <t>사업수입</t>
  </si>
  <si>
    <t>직원식대수입</t>
  </si>
  <si>
    <t>이월금</t>
  </si>
  <si>
    <t>전년도이월금</t>
  </si>
  <si>
    <t>경로당활성화사업</t>
  </si>
  <si>
    <t>경로식당(무료급식)</t>
  </si>
  <si>
    <t>급식도우미</t>
  </si>
  <si>
    <t>재능나눔활동지원사업</t>
  </si>
  <si>
    <t>노인사회활동지원사업</t>
  </si>
  <si>
    <t>문화예술(사진)</t>
  </si>
  <si>
    <t>지역사회보장협의체</t>
  </si>
  <si>
    <t>시니어리더쉽양성</t>
  </si>
  <si>
    <t>문화예술(음악)</t>
  </si>
  <si>
    <t>공동모금회</t>
  </si>
  <si>
    <t>노인맞춤돌봄</t>
  </si>
  <si>
    <t>사업비</t>
  </si>
  <si>
    <t>응급안전</t>
  </si>
  <si>
    <t>1  세입ㆍ세출 총괄                                                                                                                                                           (단위:천원)</t>
  </si>
  <si>
    <t>독거노인종합지원</t>
  </si>
  <si>
    <t>2021년도 서구노인복지관 보조사업 예산</t>
  </si>
  <si>
    <t>2020년 1차     추경예산(A)</t>
  </si>
  <si>
    <t>2021년  예산(B)</t>
  </si>
  <si>
    <t>2020년  1차     추경예산(A)</t>
  </si>
  <si>
    <t>2021년 예산(B)</t>
  </si>
  <si>
    <t>코로나긴급지원(한노협</t>
  </si>
  <si>
    <t>사회복무요원</t>
  </si>
  <si>
    <t>독거노인친구만들기</t>
  </si>
  <si>
    <t>노인돌봄기본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</si>
</sst>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-412]yyyy&quot;년&quot;\ m&quot;월&quot;\ d&quot;일&quot;\ dddd"/>
    <numFmt numFmtId="179" formatCode="[$-412]AM/PM\ h:mm:ss"/>
    <numFmt numFmtId="180" formatCode="0;[Red]0"/>
    <numFmt numFmtId="181" formatCode="&quot;₩&quot;#,##0"/>
    <numFmt numFmtId="182" formatCode="#,##0_);\(#,##0\)"/>
    <numFmt numFmtId="183" formatCode="#,##0.0;[Red]#,##0.0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[Red]#,##0.00"/>
    <numFmt numFmtId="190" formatCode="0_);[Red]\(0\)"/>
    <numFmt numFmtId="191" formatCode="#,##0;[Red]\△#,##0"/>
    <numFmt numFmtId="192" formatCode="#,##0.00_ ;[Red]\-#,##0.00\ "/>
    <numFmt numFmtId="193" formatCode="#,##0.0;[Red]\△#,##0.0"/>
    <numFmt numFmtId="194" formatCode="0.0"/>
    <numFmt numFmtId="195" formatCode="0.00_ "/>
    <numFmt numFmtId="196" formatCode="_-* #,##0_-;&quot;△&quot;#,##0_-;_-* &quot;-&quot;_-;_-@_-"/>
    <numFmt numFmtId="197" formatCode="#,##0.00;[Red]\△#,##0.00"/>
    <numFmt numFmtId="198" formatCode="_-* #,##0.0_-;\-* #,##0.0_-;_-* &quot;-&quot;_-;_-@_-"/>
  </numFmts>
  <fonts count="46">
    <font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8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명조"/>
      <family val="3"/>
    </font>
    <font>
      <sz val="8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9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9" fillId="9" borderId="0" applyNumberFormat="0" applyBorder="0" applyAlignment="0" applyProtection="0"/>
    <xf numFmtId="0" fontId="28" fillId="21" borderId="0" applyNumberFormat="0" applyBorder="0" applyAlignment="0" applyProtection="0"/>
    <xf numFmtId="0" fontId="9" fillId="15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17" borderId="0" applyNumberFormat="0" applyBorder="0" applyAlignment="0" applyProtection="0"/>
    <xf numFmtId="0" fontId="29" fillId="27" borderId="0" applyNumberFormat="0" applyBorder="0" applyAlignment="0" applyProtection="0"/>
    <xf numFmtId="0" fontId="10" fillId="19" borderId="0" applyNumberFormat="0" applyBorder="0" applyAlignment="0" applyProtection="0"/>
    <xf numFmtId="0" fontId="29" fillId="28" borderId="0" applyNumberFormat="0" applyBorder="0" applyAlignment="0" applyProtection="0"/>
    <xf numFmtId="0" fontId="10" fillId="29" borderId="0" applyNumberFormat="0" applyBorder="0" applyAlignment="0" applyProtection="0"/>
    <xf numFmtId="0" fontId="29" fillId="30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37" borderId="0" applyNumberFormat="0" applyBorder="0" applyAlignment="0" applyProtection="0"/>
    <xf numFmtId="0" fontId="29" fillId="38" borderId="0" applyNumberFormat="0" applyBorder="0" applyAlignment="0" applyProtection="0"/>
    <xf numFmtId="0" fontId="1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9" borderId="0" applyNumberFormat="0" applyBorder="0" applyAlignment="0" applyProtection="0"/>
    <xf numFmtId="0" fontId="29" fillId="41" borderId="0" applyNumberFormat="0" applyBorder="0" applyAlignment="0" applyProtection="0"/>
    <xf numFmtId="0" fontId="10" fillId="31" borderId="0" applyNumberFormat="0" applyBorder="0" applyAlignment="0" applyProtection="0"/>
    <xf numFmtId="0" fontId="29" fillId="42" borderId="0" applyNumberFormat="0" applyBorder="0" applyAlignment="0" applyProtection="0"/>
    <xf numFmtId="0" fontId="10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4" borderId="1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12" fillId="45" borderId="2" applyNumberFormat="0" applyAlignment="0" applyProtection="0"/>
    <xf numFmtId="0" fontId="32" fillId="46" borderId="0" applyNumberFormat="0" applyBorder="0" applyAlignment="0" applyProtection="0"/>
    <xf numFmtId="0" fontId="13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49" borderId="0" applyNumberFormat="0" applyBorder="0" applyAlignment="0" applyProtection="0"/>
    <xf numFmtId="0" fontId="14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51" borderId="5" applyNumberFormat="0" applyAlignment="0" applyProtection="0"/>
    <xf numFmtId="0" fontId="16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6" fillId="0" borderId="7" applyNumberFormat="0" applyFill="0" applyAlignment="0" applyProtection="0"/>
    <xf numFmtId="0" fontId="17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38" fillId="53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21" fillId="0" borderId="12" applyNumberFormat="0" applyFill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4" fillId="7" borderId="0" applyNumberFormat="0" applyBorder="0" applyAlignment="0" applyProtection="0"/>
    <xf numFmtId="0" fontId="44" fillId="44" borderId="17" applyNumberFormat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0" fontId="25" fillId="45" borderId="18" applyNumberFormat="0" applyAlignment="0" applyProtection="0"/>
    <xf numFmtId="38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76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0" borderId="23" xfId="0" applyNumberFormat="1" applyFont="1" applyBorder="1" applyAlignment="1">
      <alignment vertical="center"/>
    </xf>
    <xf numFmtId="9" fontId="0" fillId="0" borderId="0" xfId="0" applyNumberFormat="1" applyAlignment="1">
      <alignment vertical="center"/>
    </xf>
    <xf numFmtId="191" fontId="4" fillId="0" borderId="20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193" fontId="4" fillId="0" borderId="20" xfId="0" applyNumberFormat="1" applyFont="1" applyBorder="1" applyAlignment="1">
      <alignment horizontal="right" vertical="center"/>
    </xf>
    <xf numFmtId="193" fontId="45" fillId="0" borderId="20" xfId="0" applyNumberFormat="1" applyFont="1" applyBorder="1" applyAlignment="1">
      <alignment horizontal="right" vertical="center"/>
    </xf>
    <xf numFmtId="176" fontId="4" fillId="0" borderId="20" xfId="91" applyNumberFormat="1" applyFont="1" applyBorder="1" applyAlignment="1">
      <alignment horizontal="right" vertical="center"/>
    </xf>
    <xf numFmtId="176" fontId="45" fillId="0" borderId="20" xfId="90" applyNumberFormat="1" applyFont="1" applyBorder="1" applyAlignment="1">
      <alignment horizontal="right" vertical="center"/>
    </xf>
    <xf numFmtId="191" fontId="45" fillId="0" borderId="20" xfId="0" applyNumberFormat="1" applyFont="1" applyBorder="1" applyAlignment="1">
      <alignment horizontal="right" vertical="center"/>
    </xf>
    <xf numFmtId="41" fontId="5" fillId="0" borderId="0" xfId="90" applyFont="1" applyAlignment="1">
      <alignment horizontal="center" vertical="center"/>
    </xf>
    <xf numFmtId="41" fontId="6" fillId="0" borderId="0" xfId="90" applyFont="1" applyAlignment="1">
      <alignment vertical="center"/>
    </xf>
    <xf numFmtId="41" fontId="0" fillId="0" borderId="0" xfId="90" applyFont="1" applyAlignment="1">
      <alignment vertical="center"/>
    </xf>
    <xf numFmtId="9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9" fontId="4" fillId="0" borderId="20" xfId="0" applyNumberFormat="1" applyFont="1" applyBorder="1" applyAlignment="1">
      <alignment vertical="center"/>
    </xf>
    <xf numFmtId="41" fontId="4" fillId="0" borderId="20" xfId="9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2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center" vertical="center"/>
    </xf>
    <xf numFmtId="176" fontId="4" fillId="0" borderId="20" xfId="9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</cellXfs>
  <cellStyles count="196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계산 2 2" xfId="67"/>
    <cellStyle name="계산 2 3" xfId="68"/>
    <cellStyle name="계산 2 4" xfId="69"/>
    <cellStyle name="계산 2 5" xfId="70"/>
    <cellStyle name="계산 2 6" xfId="71"/>
    <cellStyle name="나쁨" xfId="72"/>
    <cellStyle name="나쁨 2" xfId="73"/>
    <cellStyle name="메모" xfId="74"/>
    <cellStyle name="메모 2" xfId="75"/>
    <cellStyle name="메모 2 2" xfId="76"/>
    <cellStyle name="메모 2 3" xfId="77"/>
    <cellStyle name="메모 2 4" xfId="78"/>
    <cellStyle name="메모 2 5" xfId="79"/>
    <cellStyle name="메모 2 6" xfId="80"/>
    <cellStyle name="Percent" xfId="81"/>
    <cellStyle name="백분율 2" xfId="82"/>
    <cellStyle name="보통" xfId="83"/>
    <cellStyle name="보통 2" xfId="84"/>
    <cellStyle name="설명 텍스트" xfId="85"/>
    <cellStyle name="설명 텍스트 2" xfId="86"/>
    <cellStyle name="셀 확인" xfId="87"/>
    <cellStyle name="셀 확인 2" xfId="88"/>
    <cellStyle name="Comma" xfId="89"/>
    <cellStyle name="Comma [0]" xfId="90"/>
    <cellStyle name="쉼표 [0] 2" xfId="91"/>
    <cellStyle name="쉼표 [0] 2 2" xfId="92"/>
    <cellStyle name="쉼표 [0] 3" xfId="93"/>
    <cellStyle name="쉼표 [0] 3 2" xfId="94"/>
    <cellStyle name="쉼표 [0] 4" xfId="95"/>
    <cellStyle name="쉼표 [0] 5" xfId="96"/>
    <cellStyle name="연결된 셀" xfId="97"/>
    <cellStyle name="연결된 셀 2" xfId="98"/>
    <cellStyle name="Followed Hyperlink" xfId="99"/>
    <cellStyle name="요약" xfId="100"/>
    <cellStyle name="요약 2" xfId="101"/>
    <cellStyle name="요약 2 2" xfId="102"/>
    <cellStyle name="요약 2 3" xfId="103"/>
    <cellStyle name="요약 2 4" xfId="104"/>
    <cellStyle name="요약 2 5" xfId="105"/>
    <cellStyle name="요약 2 6" xfId="106"/>
    <cellStyle name="입력" xfId="107"/>
    <cellStyle name="입력 2" xfId="108"/>
    <cellStyle name="입력 2 2" xfId="109"/>
    <cellStyle name="입력 2 3" xfId="110"/>
    <cellStyle name="입력 2 4" xfId="111"/>
    <cellStyle name="입력 2 5" xfId="112"/>
    <cellStyle name="입력 2 6" xfId="113"/>
    <cellStyle name="제목" xfId="114"/>
    <cellStyle name="제목 1" xfId="115"/>
    <cellStyle name="제목 1 2" xfId="116"/>
    <cellStyle name="제목 2" xfId="117"/>
    <cellStyle name="제목 2 2" xfId="118"/>
    <cellStyle name="제목 3" xfId="119"/>
    <cellStyle name="제목 3 2" xfId="120"/>
    <cellStyle name="제목 4" xfId="121"/>
    <cellStyle name="제목 4 2" xfId="122"/>
    <cellStyle name="제목 5" xfId="123"/>
    <cellStyle name="좋음" xfId="124"/>
    <cellStyle name="좋음 2" xfId="125"/>
    <cellStyle name="출력" xfId="126"/>
    <cellStyle name="출력 2" xfId="127"/>
    <cellStyle name="출력 2 2" xfId="128"/>
    <cellStyle name="출력 2 3" xfId="129"/>
    <cellStyle name="출력 2 4" xfId="130"/>
    <cellStyle name="출력 2 5" xfId="131"/>
    <cellStyle name="출력 2 6" xfId="132"/>
    <cellStyle name="콤마 [0]_퇴직2" xfId="133"/>
    <cellStyle name="Currency" xfId="134"/>
    <cellStyle name="Currency [0]" xfId="135"/>
    <cellStyle name="통화 [0] 2" xfId="136"/>
    <cellStyle name="표준 10" xfId="137"/>
    <cellStyle name="표준 10 2" xfId="138"/>
    <cellStyle name="표준 11" xfId="139"/>
    <cellStyle name="표준 11 2" xfId="140"/>
    <cellStyle name="표준 12" xfId="141"/>
    <cellStyle name="표준 12 2" xfId="142"/>
    <cellStyle name="표준 13" xfId="143"/>
    <cellStyle name="표준 13 2" xfId="144"/>
    <cellStyle name="표준 14" xfId="145"/>
    <cellStyle name="표준 14 2" xfId="146"/>
    <cellStyle name="표준 15" xfId="147"/>
    <cellStyle name="표준 15 2" xfId="148"/>
    <cellStyle name="표준 16" xfId="149"/>
    <cellStyle name="표준 17" xfId="150"/>
    <cellStyle name="표준 18" xfId="151"/>
    <cellStyle name="표준 19" xfId="152"/>
    <cellStyle name="표준 2" xfId="153"/>
    <cellStyle name="표준 2 2" xfId="154"/>
    <cellStyle name="표준 2 2 2" xfId="155"/>
    <cellStyle name="표준 2 3" xfId="156"/>
    <cellStyle name="표준 20" xfId="157"/>
    <cellStyle name="표준 21" xfId="158"/>
    <cellStyle name="표준 22" xfId="159"/>
    <cellStyle name="표준 23" xfId="160"/>
    <cellStyle name="표준 24" xfId="161"/>
    <cellStyle name="표준 25" xfId="162"/>
    <cellStyle name="표준 26" xfId="163"/>
    <cellStyle name="표준 27" xfId="164"/>
    <cellStyle name="표준 28" xfId="165"/>
    <cellStyle name="표준 28 2" xfId="166"/>
    <cellStyle name="표준 28 3" xfId="167"/>
    <cellStyle name="표준 28 4" xfId="168"/>
    <cellStyle name="표준 28 5" xfId="169"/>
    <cellStyle name="표준 28 6" xfId="170"/>
    <cellStyle name="표준 28 7" xfId="171"/>
    <cellStyle name="표준 28 8" xfId="172"/>
    <cellStyle name="표준 28 9" xfId="173"/>
    <cellStyle name="표준 29" xfId="174"/>
    <cellStyle name="표준 3" xfId="175"/>
    <cellStyle name="표준 3 2" xfId="176"/>
    <cellStyle name="표준 3 2 10" xfId="177"/>
    <cellStyle name="표준 3 2 2" xfId="178"/>
    <cellStyle name="표준 3 2 3" xfId="179"/>
    <cellStyle name="표준 3 2 4" xfId="180"/>
    <cellStyle name="표준 3 2 5" xfId="181"/>
    <cellStyle name="표준 3 2 6" xfId="182"/>
    <cellStyle name="표준 3 2 7" xfId="183"/>
    <cellStyle name="표준 3 2 8" xfId="184"/>
    <cellStyle name="표준 3 2 9" xfId="185"/>
    <cellStyle name="표준 3 3" xfId="186"/>
    <cellStyle name="표준 3 4" xfId="187"/>
    <cellStyle name="표준 30" xfId="188"/>
    <cellStyle name="표준 31" xfId="189"/>
    <cellStyle name="표준 32" xfId="190"/>
    <cellStyle name="표준 33" xfId="191"/>
    <cellStyle name="표준 34" xfId="192"/>
    <cellStyle name="표준 35" xfId="193"/>
    <cellStyle name="표준 36" xfId="194"/>
    <cellStyle name="표준 37" xfId="195"/>
    <cellStyle name="표준 4" xfId="196"/>
    <cellStyle name="표준 4 2" xfId="197"/>
    <cellStyle name="표준 4 3" xfId="198"/>
    <cellStyle name="표준 5" xfId="199"/>
    <cellStyle name="표준 5 2" xfId="200"/>
    <cellStyle name="표준 6" xfId="201"/>
    <cellStyle name="표준 6 2" xfId="202"/>
    <cellStyle name="표준 7" xfId="203"/>
    <cellStyle name="표준 7 2" xfId="204"/>
    <cellStyle name="표준 8" xfId="205"/>
    <cellStyle name="표준 8 2" xfId="206"/>
    <cellStyle name="표준 9" xfId="207"/>
    <cellStyle name="표준 9 2" xfId="208"/>
    <cellStyle name="Hyperlink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140" zoomScaleNormal="140" zoomScalePageLayoutView="0" workbookViewId="0" topLeftCell="A1">
      <selection activeCell="F25" sqref="F25"/>
    </sheetView>
  </sheetViews>
  <sheetFormatPr defaultColWidth="8.88671875" defaultRowHeight="13.5"/>
  <cols>
    <col min="1" max="1" width="2.6640625" style="0" customWidth="1"/>
    <col min="2" max="2" width="2.99609375" style="0" customWidth="1"/>
    <col min="3" max="3" width="12.5546875" style="0" customWidth="1"/>
    <col min="4" max="7" width="9.21484375" style="0" customWidth="1"/>
    <col min="8" max="8" width="2.88671875" style="0" customWidth="1"/>
    <col min="9" max="9" width="2.99609375" style="0" customWidth="1"/>
    <col min="10" max="10" width="15.4453125" style="0" customWidth="1"/>
    <col min="11" max="11" width="10.99609375" style="0" customWidth="1"/>
    <col min="12" max="12" width="9.88671875" style="0" customWidth="1"/>
    <col min="13" max="13" width="10.77734375" style="0" customWidth="1"/>
    <col min="14" max="14" width="7.6640625" style="0" customWidth="1"/>
    <col min="15" max="18" width="11.10546875" style="22" customWidth="1"/>
  </cols>
  <sheetData>
    <row r="1" spans="1:18" s="9" customFormat="1" ht="26.25" customHeight="1">
      <c r="A1" s="39" t="s">
        <v>44</v>
      </c>
      <c r="B1" s="39"/>
      <c r="C1" s="39"/>
      <c r="D1" s="39"/>
      <c r="E1" s="39"/>
      <c r="F1" s="39"/>
      <c r="G1" s="39"/>
      <c r="H1" s="47"/>
      <c r="I1" s="47"/>
      <c r="J1" s="47"/>
      <c r="K1" s="47"/>
      <c r="L1" s="47"/>
      <c r="M1" s="47"/>
      <c r="N1" s="47"/>
      <c r="O1" s="20"/>
      <c r="P1" s="20"/>
      <c r="Q1" s="20"/>
      <c r="R1" s="20"/>
    </row>
    <row r="2" spans="1:18" s="10" customFormat="1" ht="13.5">
      <c r="A2" s="1" t="s">
        <v>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8" t="s">
        <v>15</v>
      </c>
      <c r="N2" s="48"/>
      <c r="O2" s="21"/>
      <c r="P2" s="21"/>
      <c r="Q2" s="21"/>
      <c r="R2" s="21"/>
    </row>
    <row r="3" spans="1:14" ht="16.5" customHeight="1">
      <c r="A3" s="41" t="s">
        <v>2</v>
      </c>
      <c r="B3" s="42"/>
      <c r="C3" s="42"/>
      <c r="D3" s="42"/>
      <c r="E3" s="42"/>
      <c r="F3" s="42"/>
      <c r="G3" s="43"/>
      <c r="H3" s="41" t="s">
        <v>3</v>
      </c>
      <c r="I3" s="42"/>
      <c r="J3" s="42"/>
      <c r="K3" s="42"/>
      <c r="L3" s="42"/>
      <c r="M3" s="42"/>
      <c r="N3" s="43"/>
    </row>
    <row r="4" spans="1:14" ht="16.5" customHeight="1">
      <c r="A4" s="44" t="s">
        <v>4</v>
      </c>
      <c r="B4" s="44" t="s">
        <v>5</v>
      </c>
      <c r="C4" s="44" t="s">
        <v>6</v>
      </c>
      <c r="D4" s="40" t="s">
        <v>45</v>
      </c>
      <c r="E4" s="40" t="s">
        <v>48</v>
      </c>
      <c r="F4" s="35" t="s">
        <v>14</v>
      </c>
      <c r="G4" s="35"/>
      <c r="H4" s="44" t="s">
        <v>8</v>
      </c>
      <c r="I4" s="44" t="s">
        <v>9</v>
      </c>
      <c r="J4" s="44" t="s">
        <v>10</v>
      </c>
      <c r="K4" s="51" t="s">
        <v>47</v>
      </c>
      <c r="L4" s="44" t="s">
        <v>46</v>
      </c>
      <c r="M4" s="49" t="s">
        <v>11</v>
      </c>
      <c r="N4" s="50"/>
    </row>
    <row r="5" spans="1:14" ht="16.5" customHeight="1">
      <c r="A5" s="45"/>
      <c r="B5" s="45"/>
      <c r="C5" s="45"/>
      <c r="D5" s="35"/>
      <c r="E5" s="35"/>
      <c r="F5" s="2" t="s">
        <v>0</v>
      </c>
      <c r="G5" s="2" t="s">
        <v>1</v>
      </c>
      <c r="H5" s="45"/>
      <c r="I5" s="45"/>
      <c r="J5" s="45"/>
      <c r="K5" s="52"/>
      <c r="L5" s="45"/>
      <c r="M5" s="3" t="s">
        <v>12</v>
      </c>
      <c r="N5" s="3" t="s">
        <v>13</v>
      </c>
    </row>
    <row r="6" spans="1:14" ht="16.5" customHeight="1">
      <c r="A6" s="49" t="s">
        <v>7</v>
      </c>
      <c r="B6" s="53"/>
      <c r="C6" s="50"/>
      <c r="D6" s="18">
        <f>D7+D10+D15+D18</f>
        <v>3505032641</v>
      </c>
      <c r="E6" s="18">
        <f>E7+E10+E15+E18</f>
        <v>3521593410</v>
      </c>
      <c r="F6" s="19">
        <f>E6-D6</f>
        <v>16560769</v>
      </c>
      <c r="G6" s="16">
        <f>F6/E6*100</f>
        <v>0.47026351630979457</v>
      </c>
      <c r="H6" s="49" t="s">
        <v>16</v>
      </c>
      <c r="I6" s="53"/>
      <c r="J6" s="50"/>
      <c r="K6" s="4">
        <f>K7</f>
        <v>3505032641</v>
      </c>
      <c r="L6" s="4">
        <f>L7</f>
        <v>3521593410</v>
      </c>
      <c r="M6" s="13">
        <f>L6-K6</f>
        <v>16560769</v>
      </c>
      <c r="N6" s="15">
        <f>M6/L6*100</f>
        <v>0.47026351630979457</v>
      </c>
    </row>
    <row r="7" spans="1:14" ht="16.5" customHeight="1">
      <c r="A7" s="30" t="s">
        <v>25</v>
      </c>
      <c r="B7" s="30"/>
      <c r="C7" s="30"/>
      <c r="D7" s="18">
        <v>600000</v>
      </c>
      <c r="E7" s="18">
        <f>E8</f>
        <v>600000</v>
      </c>
      <c r="F7" s="19">
        <f aca="true" t="shared" si="0" ref="F7:F21">E7-D7</f>
        <v>0</v>
      </c>
      <c r="G7" s="16">
        <f aca="true" t="shared" si="1" ref="G7:G14">F7/E7*100</f>
        <v>0</v>
      </c>
      <c r="H7" s="6" t="s">
        <v>40</v>
      </c>
      <c r="I7" s="11"/>
      <c r="J7" s="8"/>
      <c r="K7" s="4">
        <f>K8</f>
        <v>3505032641</v>
      </c>
      <c r="L7" s="4">
        <f>L8</f>
        <v>3521593410</v>
      </c>
      <c r="M7" s="13">
        <f aca="true" t="shared" si="2" ref="M7:M22">L7-K7</f>
        <v>16560769</v>
      </c>
      <c r="N7" s="15">
        <f aca="true" t="shared" si="3" ref="N7:N21">M7/L7*100</f>
        <v>0.47026351630979457</v>
      </c>
    </row>
    <row r="8" spans="1:14" ht="16.5" customHeight="1">
      <c r="A8" s="30"/>
      <c r="B8" s="30" t="s">
        <v>25</v>
      </c>
      <c r="C8" s="30"/>
      <c r="D8" s="54">
        <v>600000</v>
      </c>
      <c r="E8" s="54">
        <f>E9</f>
        <v>600000</v>
      </c>
      <c r="F8" s="13">
        <f t="shared" si="0"/>
        <v>0</v>
      </c>
      <c r="G8" s="15">
        <f t="shared" si="1"/>
        <v>0</v>
      </c>
      <c r="H8" s="44"/>
      <c r="I8" s="6" t="s">
        <v>40</v>
      </c>
      <c r="J8" s="8"/>
      <c r="K8" s="4">
        <f>K9+K10+K11+K12+K13+K14+K15+K16+K17+K18+K19+K20+K21+K22</f>
        <v>3505032641</v>
      </c>
      <c r="L8" s="4">
        <f>L9+L10+L11+L12+L13+L14+L15+L16+L17+L18+L19+L20+L21+L22</f>
        <v>3521593410</v>
      </c>
      <c r="M8" s="13">
        <f>L8-K8</f>
        <v>16560769</v>
      </c>
      <c r="N8" s="15">
        <f t="shared" si="3"/>
        <v>0.47026351630979457</v>
      </c>
    </row>
    <row r="9" spans="1:14" ht="16.5" customHeight="1">
      <c r="A9" s="30"/>
      <c r="B9" s="7"/>
      <c r="C9" s="7" t="s">
        <v>26</v>
      </c>
      <c r="D9" s="54">
        <v>600000</v>
      </c>
      <c r="E9" s="54">
        <v>600000</v>
      </c>
      <c r="F9" s="13">
        <f t="shared" si="0"/>
        <v>0</v>
      </c>
      <c r="G9" s="15">
        <f t="shared" si="1"/>
        <v>0</v>
      </c>
      <c r="H9" s="46"/>
      <c r="I9" s="44"/>
      <c r="J9" s="7" t="s">
        <v>29</v>
      </c>
      <c r="K9" s="4">
        <v>20000000</v>
      </c>
      <c r="L9" s="4">
        <v>20000000</v>
      </c>
      <c r="M9" s="13">
        <f t="shared" si="2"/>
        <v>0</v>
      </c>
      <c r="N9" s="15">
        <f t="shared" si="3"/>
        <v>0</v>
      </c>
    </row>
    <row r="10" spans="1:14" ht="16.5" customHeight="1">
      <c r="A10" s="36" t="s">
        <v>17</v>
      </c>
      <c r="B10" s="37"/>
      <c r="C10" s="38"/>
      <c r="D10" s="4">
        <f>D11</f>
        <v>3504432370</v>
      </c>
      <c r="E10" s="4">
        <f>E11</f>
        <v>3520993410</v>
      </c>
      <c r="F10" s="13">
        <f t="shared" si="0"/>
        <v>16561040</v>
      </c>
      <c r="G10" s="15">
        <f t="shared" si="1"/>
        <v>0.4703513489393325</v>
      </c>
      <c r="H10" s="46"/>
      <c r="I10" s="46"/>
      <c r="J10" s="7" t="s">
        <v>30</v>
      </c>
      <c r="K10" s="4">
        <v>130200000</v>
      </c>
      <c r="L10" s="4">
        <v>130200000</v>
      </c>
      <c r="M10" s="13">
        <f t="shared" si="2"/>
        <v>0</v>
      </c>
      <c r="N10" s="15">
        <f t="shared" si="3"/>
        <v>0</v>
      </c>
    </row>
    <row r="11" spans="1:14" ht="16.5" customHeight="1">
      <c r="A11" s="27"/>
      <c r="B11" s="31" t="s">
        <v>18</v>
      </c>
      <c r="C11" s="33"/>
      <c r="D11" s="4">
        <f>D12+D13+D14</f>
        <v>3504432370</v>
      </c>
      <c r="E11" s="4">
        <f>E12+E13+E14</f>
        <v>3520993410</v>
      </c>
      <c r="F11" s="13">
        <f t="shared" si="0"/>
        <v>16561040</v>
      </c>
      <c r="G11" s="15">
        <f t="shared" si="1"/>
        <v>0.4703513489393325</v>
      </c>
      <c r="H11" s="46"/>
      <c r="I11" s="46"/>
      <c r="J11" s="7" t="s">
        <v>31</v>
      </c>
      <c r="K11" s="4">
        <v>38789000</v>
      </c>
      <c r="L11" s="4">
        <v>39377000</v>
      </c>
      <c r="M11" s="13">
        <f t="shared" si="2"/>
        <v>588000</v>
      </c>
      <c r="N11" s="15">
        <f t="shared" si="3"/>
        <v>1.4932574853340783</v>
      </c>
    </row>
    <row r="12" spans="1:14" ht="16.5" customHeight="1">
      <c r="A12" s="28"/>
      <c r="B12" s="35"/>
      <c r="C12" s="7" t="s">
        <v>20</v>
      </c>
      <c r="D12" s="17">
        <v>1884586805</v>
      </c>
      <c r="E12" s="17">
        <v>1956191080</v>
      </c>
      <c r="F12" s="13">
        <f t="shared" si="0"/>
        <v>71604275</v>
      </c>
      <c r="G12" s="15">
        <f t="shared" si="1"/>
        <v>3.6603926749323485</v>
      </c>
      <c r="H12" s="46"/>
      <c r="I12" s="46"/>
      <c r="J12" s="7" t="s">
        <v>36</v>
      </c>
      <c r="K12" s="4">
        <v>9000000</v>
      </c>
      <c r="L12" s="4">
        <v>9000000</v>
      </c>
      <c r="M12" s="13">
        <f t="shared" si="2"/>
        <v>0</v>
      </c>
      <c r="N12" s="15">
        <f t="shared" si="3"/>
        <v>0</v>
      </c>
    </row>
    <row r="13" spans="1:14" ht="16.5" customHeight="1">
      <c r="A13" s="28"/>
      <c r="B13" s="35"/>
      <c r="C13" s="7" t="s">
        <v>21</v>
      </c>
      <c r="D13" s="17">
        <v>1514124605</v>
      </c>
      <c r="E13" s="17">
        <v>1528382330</v>
      </c>
      <c r="F13" s="13">
        <f t="shared" si="0"/>
        <v>14257725</v>
      </c>
      <c r="G13" s="15">
        <f t="shared" si="1"/>
        <v>0.9328637684524919</v>
      </c>
      <c r="H13" s="46"/>
      <c r="I13" s="46"/>
      <c r="J13" s="7" t="s">
        <v>41</v>
      </c>
      <c r="K13" s="4">
        <v>142530000</v>
      </c>
      <c r="L13" s="4">
        <v>257784000</v>
      </c>
      <c r="M13" s="13">
        <f t="shared" si="2"/>
        <v>115254000</v>
      </c>
      <c r="N13" s="15">
        <f t="shared" si="3"/>
        <v>44.70952425286286</v>
      </c>
    </row>
    <row r="14" spans="1:14" ht="16.5" customHeight="1">
      <c r="A14" s="29"/>
      <c r="B14" s="35"/>
      <c r="C14" s="7" t="s">
        <v>19</v>
      </c>
      <c r="D14" s="17">
        <v>105720960</v>
      </c>
      <c r="E14" s="17">
        <v>36420000</v>
      </c>
      <c r="F14" s="13">
        <f t="shared" si="0"/>
        <v>-69300960</v>
      </c>
      <c r="G14" s="15">
        <f t="shared" si="1"/>
        <v>-190.2827018121911</v>
      </c>
      <c r="H14" s="46"/>
      <c r="I14" s="46"/>
      <c r="J14" s="7" t="s">
        <v>33</v>
      </c>
      <c r="K14" s="4">
        <v>1455628000</v>
      </c>
      <c r="L14" s="4">
        <v>1425648000</v>
      </c>
      <c r="M14" s="13">
        <f t="shared" si="2"/>
        <v>-29980000</v>
      </c>
      <c r="N14" s="15">
        <f t="shared" si="3"/>
        <v>-2.10290338147986</v>
      </c>
    </row>
    <row r="15" spans="1:14" ht="16.5" customHeight="1">
      <c r="A15" s="31" t="s">
        <v>27</v>
      </c>
      <c r="B15" s="32"/>
      <c r="C15" s="33"/>
      <c r="D15" s="4">
        <v>0</v>
      </c>
      <c r="E15" s="4">
        <f>E16</f>
        <v>0</v>
      </c>
      <c r="F15" s="13">
        <f t="shared" si="0"/>
        <v>0</v>
      </c>
      <c r="G15" s="15">
        <v>0</v>
      </c>
      <c r="H15" s="46"/>
      <c r="I15" s="46"/>
      <c r="J15" s="7" t="s">
        <v>39</v>
      </c>
      <c r="K15" s="4">
        <v>1603164410</v>
      </c>
      <c r="L15" s="4">
        <v>1603164410</v>
      </c>
      <c r="M15" s="13">
        <f t="shared" si="2"/>
        <v>0</v>
      </c>
      <c r="N15" s="15">
        <f t="shared" si="3"/>
        <v>0</v>
      </c>
    </row>
    <row r="16" spans="1:14" ht="16.5" customHeight="1">
      <c r="A16" s="14"/>
      <c r="B16" s="31" t="s">
        <v>27</v>
      </c>
      <c r="C16" s="33"/>
      <c r="D16" s="4">
        <v>0</v>
      </c>
      <c r="E16" s="4">
        <f>E17</f>
        <v>0</v>
      </c>
      <c r="F16" s="13">
        <f t="shared" si="0"/>
        <v>0</v>
      </c>
      <c r="G16" s="15">
        <v>0</v>
      </c>
      <c r="H16" s="46"/>
      <c r="I16" s="46"/>
      <c r="J16" s="7" t="s">
        <v>34</v>
      </c>
      <c r="K16" s="4">
        <v>3000000</v>
      </c>
      <c r="L16" s="4">
        <v>3000000</v>
      </c>
      <c r="M16" s="13">
        <f t="shared" si="2"/>
        <v>0</v>
      </c>
      <c r="N16" s="15"/>
    </row>
    <row r="17" spans="1:14" ht="16.5" customHeight="1">
      <c r="A17" s="14"/>
      <c r="B17" s="7"/>
      <c r="C17" s="7" t="s">
        <v>28</v>
      </c>
      <c r="D17" s="17">
        <v>0</v>
      </c>
      <c r="E17" s="17">
        <v>0</v>
      </c>
      <c r="F17" s="13">
        <f t="shared" si="0"/>
        <v>0</v>
      </c>
      <c r="G17" s="15">
        <v>0</v>
      </c>
      <c r="H17" s="46"/>
      <c r="I17" s="46"/>
      <c r="J17" s="7" t="s">
        <v>37</v>
      </c>
      <c r="K17" s="4">
        <v>1500000</v>
      </c>
      <c r="L17" s="4">
        <v>3000000</v>
      </c>
      <c r="M17" s="13">
        <f t="shared" si="2"/>
        <v>1500000</v>
      </c>
      <c r="N17" s="15">
        <f t="shared" si="3"/>
        <v>50</v>
      </c>
    </row>
    <row r="18" spans="1:14" ht="16.5" customHeight="1">
      <c r="A18" s="30" t="s">
        <v>22</v>
      </c>
      <c r="B18" s="30"/>
      <c r="C18" s="30"/>
      <c r="D18" s="4">
        <f>D19</f>
        <v>271</v>
      </c>
      <c r="E18" s="4">
        <f>E19</f>
        <v>0</v>
      </c>
      <c r="F18" s="13">
        <f t="shared" si="0"/>
        <v>-271</v>
      </c>
      <c r="G18" s="15">
        <v>0</v>
      </c>
      <c r="H18" s="46"/>
      <c r="I18" s="46"/>
      <c r="J18" s="7" t="s">
        <v>35</v>
      </c>
      <c r="K18" s="4">
        <v>44037000</v>
      </c>
      <c r="L18" s="4">
        <v>0</v>
      </c>
      <c r="M18" s="13">
        <f t="shared" si="2"/>
        <v>-44037000</v>
      </c>
      <c r="N18" s="15">
        <v>0</v>
      </c>
    </row>
    <row r="19" spans="1:14" ht="16.5" customHeight="1">
      <c r="A19" s="7"/>
      <c r="B19" s="34" t="s">
        <v>22</v>
      </c>
      <c r="C19" s="34"/>
      <c r="D19" s="4">
        <f>D20</f>
        <v>271</v>
      </c>
      <c r="E19" s="4">
        <f>E20</f>
        <v>0</v>
      </c>
      <c r="F19" s="13">
        <f t="shared" si="0"/>
        <v>-271</v>
      </c>
      <c r="G19" s="15">
        <v>0</v>
      </c>
      <c r="H19" s="46"/>
      <c r="I19" s="46"/>
      <c r="J19" s="7" t="s">
        <v>43</v>
      </c>
      <c r="K19" s="4">
        <v>2640000</v>
      </c>
      <c r="L19" s="4">
        <v>0</v>
      </c>
      <c r="M19" s="13">
        <f t="shared" si="2"/>
        <v>-2640000</v>
      </c>
      <c r="N19" s="15">
        <v>0</v>
      </c>
    </row>
    <row r="20" spans="1:14" ht="16.5" customHeight="1">
      <c r="A20" s="7"/>
      <c r="B20" s="5"/>
      <c r="C20" s="5" t="s">
        <v>23</v>
      </c>
      <c r="D20" s="4">
        <v>271</v>
      </c>
      <c r="E20" s="4"/>
      <c r="F20" s="13">
        <f t="shared" si="0"/>
        <v>-271</v>
      </c>
      <c r="G20" s="15">
        <v>0</v>
      </c>
      <c r="H20" s="46"/>
      <c r="I20" s="46"/>
      <c r="J20" s="7" t="s">
        <v>32</v>
      </c>
      <c r="K20" s="4">
        <v>36630000</v>
      </c>
      <c r="L20" s="4">
        <v>24420000</v>
      </c>
      <c r="M20" s="13">
        <f t="shared" si="2"/>
        <v>-12210000</v>
      </c>
      <c r="N20" s="15">
        <f t="shared" si="3"/>
        <v>-50</v>
      </c>
    </row>
    <row r="21" spans="1:14" ht="16.5" customHeight="1">
      <c r="A21" s="7"/>
      <c r="B21" s="5"/>
      <c r="C21" s="5" t="s">
        <v>24</v>
      </c>
      <c r="D21" s="4">
        <v>0</v>
      </c>
      <c r="E21" s="4">
        <v>0</v>
      </c>
      <c r="F21" s="13">
        <f t="shared" si="0"/>
        <v>0</v>
      </c>
      <c r="G21" s="15">
        <v>0</v>
      </c>
      <c r="H21" s="46"/>
      <c r="I21" s="46"/>
      <c r="J21" s="7" t="s">
        <v>38</v>
      </c>
      <c r="K21" s="4">
        <v>16314231</v>
      </c>
      <c r="L21" s="4">
        <v>6000000</v>
      </c>
      <c r="M21" s="13">
        <f t="shared" si="2"/>
        <v>-10314231</v>
      </c>
      <c r="N21" s="15">
        <f t="shared" si="3"/>
        <v>-171.90384999999998</v>
      </c>
    </row>
    <row r="22" spans="1:14" ht="13.5">
      <c r="A22" s="55"/>
      <c r="B22" s="55"/>
      <c r="C22" s="55"/>
      <c r="D22" s="55"/>
      <c r="E22" s="55"/>
      <c r="F22" s="55"/>
      <c r="G22" s="55"/>
      <c r="H22" s="46"/>
      <c r="I22" s="46"/>
      <c r="J22" s="23" t="s">
        <v>49</v>
      </c>
      <c r="K22" s="26">
        <v>1600000</v>
      </c>
      <c r="L22" s="26">
        <v>0</v>
      </c>
      <c r="M22" s="13">
        <f t="shared" si="2"/>
        <v>-1600000</v>
      </c>
      <c r="N22" s="15">
        <v>0</v>
      </c>
    </row>
    <row r="23" spans="1:14" ht="13.5">
      <c r="A23" s="55"/>
      <c r="B23" s="55"/>
      <c r="C23" s="55"/>
      <c r="D23" s="55"/>
      <c r="E23" s="55"/>
      <c r="F23" s="55"/>
      <c r="G23" s="55"/>
      <c r="H23" s="46"/>
      <c r="I23" s="46"/>
      <c r="J23" s="25" t="s">
        <v>50</v>
      </c>
      <c r="K23" s="26">
        <v>0</v>
      </c>
      <c r="L23" s="26">
        <v>0</v>
      </c>
      <c r="M23" s="26">
        <v>0</v>
      </c>
      <c r="N23" s="24">
        <v>0</v>
      </c>
    </row>
    <row r="24" spans="1:14" ht="13.5">
      <c r="A24" s="55"/>
      <c r="B24" s="55"/>
      <c r="C24" s="55"/>
      <c r="D24" s="55"/>
      <c r="E24" s="55"/>
      <c r="F24" s="55"/>
      <c r="G24" s="55"/>
      <c r="H24" s="46"/>
      <c r="I24" s="46"/>
      <c r="J24" s="25" t="s">
        <v>51</v>
      </c>
      <c r="K24" s="26">
        <v>0</v>
      </c>
      <c r="L24" s="26">
        <v>0</v>
      </c>
      <c r="M24" s="26">
        <v>0</v>
      </c>
      <c r="N24" s="24">
        <v>0</v>
      </c>
    </row>
    <row r="25" spans="1:14" ht="13.5">
      <c r="A25" s="55"/>
      <c r="B25" s="55"/>
      <c r="C25" s="55"/>
      <c r="D25" s="55"/>
      <c r="E25" s="55"/>
      <c r="F25" s="55"/>
      <c r="G25" s="55"/>
      <c r="H25" s="45"/>
      <c r="I25" s="45"/>
      <c r="J25" s="25" t="s">
        <v>52</v>
      </c>
      <c r="K25" s="26">
        <v>0</v>
      </c>
      <c r="L25" s="26">
        <v>0</v>
      </c>
      <c r="M25" s="26">
        <v>0</v>
      </c>
      <c r="N25" s="24">
        <v>0</v>
      </c>
    </row>
    <row r="26" ht="13.5">
      <c r="J26" s="12"/>
    </row>
  </sheetData>
  <sheetProtection/>
  <mergeCells count="31">
    <mergeCell ref="A18:C18"/>
    <mergeCell ref="B19:C19"/>
    <mergeCell ref="A15:C15"/>
    <mergeCell ref="B16:C16"/>
    <mergeCell ref="A4:A5"/>
    <mergeCell ref="B4:B5"/>
    <mergeCell ref="A6:C6"/>
    <mergeCell ref="A10:C10"/>
    <mergeCell ref="B11:C11"/>
    <mergeCell ref="D4:D5"/>
    <mergeCell ref="A11:A14"/>
    <mergeCell ref="A7:C7"/>
    <mergeCell ref="E4:E5"/>
    <mergeCell ref="K4:K5"/>
    <mergeCell ref="C4:C5"/>
    <mergeCell ref="B12:B14"/>
    <mergeCell ref="H6:J6"/>
    <mergeCell ref="F4:G4"/>
    <mergeCell ref="B8:C8"/>
    <mergeCell ref="H4:H5"/>
    <mergeCell ref="I4:I5"/>
    <mergeCell ref="L4:L5"/>
    <mergeCell ref="I9:I25"/>
    <mergeCell ref="H8:H25"/>
    <mergeCell ref="A8:A9"/>
    <mergeCell ref="A1:N1"/>
    <mergeCell ref="M2:N2"/>
    <mergeCell ref="A3:G3"/>
    <mergeCell ref="H3:N3"/>
    <mergeCell ref="M4:N4"/>
    <mergeCell ref="J4:J5"/>
  </mergeCells>
  <printOptions/>
  <pageMargins left="0.7480314960629921" right="0.7480314960629921" top="0.9448818897637796" bottom="0.9055118110236221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2021-12-15T01:33:51Z</cp:lastPrinted>
  <dcterms:created xsi:type="dcterms:W3CDTF">2006-10-02T05:32:14Z</dcterms:created>
  <dcterms:modified xsi:type="dcterms:W3CDTF">2021-12-15T02:06:26Z</dcterms:modified>
  <cp:category/>
  <cp:version/>
  <cp:contentType/>
  <cp:contentStatus/>
</cp:coreProperties>
</file>