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전파일\100820 백업\2021년 총무과\결산\"/>
    </mc:Choice>
  </mc:AlternateContent>
  <xr:revisionPtr revIDLastSave="0" documentId="13_ncr:1_{71952E70-614E-483D-8A48-3F0B44A98DD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2021년 복지관  결산 총괄표" sheetId="1" r:id="rId1"/>
    <sheet name="2021년 복지관  세입 결산서 (2)" sheetId="2" r:id="rId2"/>
    <sheet name="2021년 복지관 세출 결산서  (2)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/>
  <c r="B5" i="1"/>
  <c r="D5" i="2"/>
  <c r="E5" i="2"/>
  <c r="C5" i="2"/>
  <c r="D5" i="3"/>
  <c r="E5" i="3"/>
  <c r="C5" i="3"/>
  <c r="D22" i="3"/>
  <c r="C22" i="3"/>
  <c r="F5" i="1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3" i="3"/>
  <c r="F14" i="3" l="1"/>
  <c r="D19" i="2"/>
  <c r="C19" i="2"/>
  <c r="E23" i="2"/>
  <c r="E22" i="2"/>
  <c r="E21" i="2"/>
  <c r="E20" i="2"/>
  <c r="E13" i="2"/>
  <c r="E12" i="2"/>
  <c r="E11" i="2"/>
  <c r="E10" i="2"/>
  <c r="E9" i="2"/>
  <c r="E8" i="2"/>
  <c r="E7" i="2"/>
  <c r="E6" i="2"/>
  <c r="E22" i="3" l="1"/>
  <c r="E19" i="2"/>
  <c r="G5" i="1"/>
  <c r="H5" i="1" l="1"/>
  <c r="D11" i="1"/>
  <c r="D10" i="1"/>
  <c r="D9" i="1"/>
  <c r="D8" i="1"/>
  <c r="D7" i="1"/>
  <c r="D6" i="1"/>
</calcChain>
</file>

<file path=xl/sharedStrings.xml><?xml version="1.0" encoding="utf-8"?>
<sst xmlns="http://schemas.openxmlformats.org/spreadsheetml/2006/main" count="79" uniqueCount="58">
  <si>
    <t>(단위:원)</t>
    <phoneticPr fontId="3" type="noConversion"/>
  </si>
  <si>
    <t>구분</t>
    <phoneticPr fontId="3" type="noConversion"/>
  </si>
  <si>
    <t>세    입</t>
    <phoneticPr fontId="3" type="noConversion"/>
  </si>
  <si>
    <t>세   출</t>
    <phoneticPr fontId="3" type="noConversion"/>
  </si>
  <si>
    <t>증감(A-B)</t>
    <phoneticPr fontId="3" type="noConversion"/>
  </si>
  <si>
    <t>총계</t>
    <phoneticPr fontId="3" type="noConversion"/>
  </si>
  <si>
    <t>사업수입</t>
    <phoneticPr fontId="3" type="noConversion"/>
  </si>
  <si>
    <t>사무비</t>
    <phoneticPr fontId="3" type="noConversion"/>
  </si>
  <si>
    <t>보조금</t>
    <phoneticPr fontId="3" type="noConversion"/>
  </si>
  <si>
    <t>재산조성비</t>
    <phoneticPr fontId="3" type="noConversion"/>
  </si>
  <si>
    <t>후원금</t>
    <phoneticPr fontId="3" type="noConversion"/>
  </si>
  <si>
    <t>사업비</t>
    <phoneticPr fontId="3" type="noConversion"/>
  </si>
  <si>
    <t>전입금</t>
    <phoneticPr fontId="3" type="noConversion"/>
  </si>
  <si>
    <t>이월금</t>
    <phoneticPr fontId="3" type="noConversion"/>
  </si>
  <si>
    <t>잡수입</t>
    <phoneticPr fontId="3" type="noConversion"/>
  </si>
  <si>
    <t>예비비</t>
    <phoneticPr fontId="3" type="noConversion"/>
  </si>
  <si>
    <t>잡지출</t>
    <phoneticPr fontId="3" type="noConversion"/>
  </si>
  <si>
    <t>예비비 및 기타</t>
    <phoneticPr fontId="3" type="noConversion"/>
  </si>
  <si>
    <t>(단위:원)</t>
    <phoneticPr fontId="3" type="noConversion"/>
  </si>
  <si>
    <t>구분</t>
    <phoneticPr fontId="3" type="noConversion"/>
  </si>
  <si>
    <t>세    입</t>
    <phoneticPr fontId="3" type="noConversion"/>
  </si>
  <si>
    <t>증감(A-B)</t>
    <phoneticPr fontId="3" type="noConversion"/>
  </si>
  <si>
    <t>총계</t>
    <phoneticPr fontId="3" type="noConversion"/>
  </si>
  <si>
    <t>사업수입</t>
    <phoneticPr fontId="3" type="noConversion"/>
  </si>
  <si>
    <t>보조금</t>
    <phoneticPr fontId="3" type="noConversion"/>
  </si>
  <si>
    <t>복지관운영비</t>
    <phoneticPr fontId="3" type="noConversion"/>
  </si>
  <si>
    <t>경로당</t>
    <phoneticPr fontId="3" type="noConversion"/>
  </si>
  <si>
    <t>무료급식(경로식당)</t>
    <phoneticPr fontId="3" type="noConversion"/>
  </si>
  <si>
    <t>노인사회활동지원사업</t>
    <phoneticPr fontId="3" type="noConversion"/>
  </si>
  <si>
    <t>급식도우미</t>
    <phoneticPr fontId="3" type="noConversion"/>
  </si>
  <si>
    <t>시니어리더십사업</t>
    <phoneticPr fontId="3" type="noConversion"/>
  </si>
  <si>
    <t>응급안전돌봄</t>
    <phoneticPr fontId="3" type="noConversion"/>
  </si>
  <si>
    <t>계</t>
    <phoneticPr fontId="3" type="noConversion"/>
  </si>
  <si>
    <t>후원금</t>
    <phoneticPr fontId="3" type="noConversion"/>
  </si>
  <si>
    <t>전입금</t>
    <phoneticPr fontId="3" type="noConversion"/>
  </si>
  <si>
    <t>이월금</t>
    <phoneticPr fontId="3" type="noConversion"/>
  </si>
  <si>
    <t>잡수입</t>
    <phoneticPr fontId="3" type="noConversion"/>
  </si>
  <si>
    <t>공동모금회(지정기탁)</t>
    <phoneticPr fontId="3" type="noConversion"/>
  </si>
  <si>
    <t>복지관 사업비</t>
    <phoneticPr fontId="3" type="noConversion"/>
  </si>
  <si>
    <t>경로당 사업비</t>
    <phoneticPr fontId="3" type="noConversion"/>
  </si>
  <si>
    <t>노인재능나눔사업</t>
    <phoneticPr fontId="3" type="noConversion"/>
  </si>
  <si>
    <t>문화예술교육(음악)</t>
    <phoneticPr fontId="3" type="noConversion"/>
  </si>
  <si>
    <t>지역사회보장협의체활성화</t>
    <phoneticPr fontId="3" type="noConversion"/>
  </si>
  <si>
    <t>계</t>
    <phoneticPr fontId="3" type="noConversion"/>
  </si>
  <si>
    <t>노인맞춤돌봄</t>
    <phoneticPr fontId="3" type="noConversion"/>
  </si>
  <si>
    <t>노인맞춤돌봄</t>
    <phoneticPr fontId="3" type="noConversion"/>
  </si>
  <si>
    <t xml:space="preserve">2021년 서구노인복지관  세입•세출 결산서 총괄표
 세출 결산서 
</t>
    <phoneticPr fontId="3" type="noConversion"/>
  </si>
  <si>
    <t>2021년 추경 예산(A)</t>
    <phoneticPr fontId="3" type="noConversion"/>
  </si>
  <si>
    <t>2021년 결산(B)</t>
    <phoneticPr fontId="3" type="noConversion"/>
  </si>
  <si>
    <t xml:space="preserve">2021년 서구노인복지관  세출 결산서
 세출 결산서 
</t>
    <phoneticPr fontId="3" type="noConversion"/>
  </si>
  <si>
    <t xml:space="preserve">2021년 서구노인복지관  세입 결산서
 세출 결산서 
</t>
    <phoneticPr fontId="3" type="noConversion"/>
  </si>
  <si>
    <t>한노협사업</t>
    <phoneticPr fontId="3" type="noConversion"/>
  </si>
  <si>
    <t>언택트(비대면)사업</t>
    <phoneticPr fontId="3" type="noConversion"/>
  </si>
  <si>
    <t>응급안전돌봄</t>
  </si>
  <si>
    <t>노인재능나눔사업</t>
  </si>
  <si>
    <t>문화예술교육(음악)</t>
  </si>
  <si>
    <t>지역사회보장협의체활성화</t>
  </si>
  <si>
    <t>한노협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</si>
</sst>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4" fillId="0" borderId="0" xfId="1" applyFont="1" applyAlignment="1">
      <alignment horizontal="right" vertical="center"/>
    </xf>
    <xf numFmtId="41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6" fillId="0" borderId="2" xfId="1" applyFont="1" applyBorder="1">
      <alignment vertical="center"/>
    </xf>
    <xf numFmtId="41" fontId="0" fillId="0" borderId="0" xfId="0" applyNumberFormat="1">
      <alignment vertical="center"/>
    </xf>
    <xf numFmtId="41" fontId="6" fillId="0" borderId="0" xfId="1" applyFont="1" applyFill="1" applyBorder="1">
      <alignment vertical="center"/>
    </xf>
    <xf numFmtId="41" fontId="6" fillId="0" borderId="8" xfId="1" applyFont="1" applyBorder="1">
      <alignment vertical="center"/>
    </xf>
    <xf numFmtId="41" fontId="6" fillId="0" borderId="0" xfId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6" fillId="2" borderId="2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workbookViewId="0">
      <selection activeCell="B5" sqref="B5:D5"/>
    </sheetView>
  </sheetViews>
  <sheetFormatPr defaultRowHeight="16.5" x14ac:dyDescent="0.3"/>
  <cols>
    <col min="1" max="1" width="12.5" style="1" customWidth="1"/>
    <col min="2" max="2" width="17.625" style="2" customWidth="1"/>
    <col min="3" max="3" width="15.25" style="2" customWidth="1"/>
    <col min="4" max="4" width="15.625" style="2" customWidth="1"/>
    <col min="5" max="5" width="19.25" style="1" customWidth="1"/>
    <col min="6" max="6" width="18.25" style="2" customWidth="1"/>
    <col min="7" max="7" width="15.75" style="2" customWidth="1"/>
    <col min="8" max="8" width="13.875" style="2" customWidth="1"/>
    <col min="10" max="11" width="14.625" bestFit="1" customWidth="1"/>
  </cols>
  <sheetData>
    <row r="1" spans="1:11" ht="48.75" customHeight="1" x14ac:dyDescent="0.3">
      <c r="A1" s="23" t="s">
        <v>46</v>
      </c>
      <c r="B1" s="24"/>
      <c r="C1" s="24"/>
      <c r="D1" s="24"/>
      <c r="E1" s="24"/>
      <c r="F1" s="24"/>
      <c r="G1" s="24"/>
      <c r="H1" s="24"/>
    </row>
    <row r="2" spans="1:11" x14ac:dyDescent="0.3">
      <c r="H2" s="3" t="s">
        <v>0</v>
      </c>
    </row>
    <row r="3" spans="1:11" ht="18.75" customHeight="1" x14ac:dyDescent="0.3">
      <c r="A3" s="25" t="s">
        <v>1</v>
      </c>
      <c r="B3" s="27" t="s">
        <v>2</v>
      </c>
      <c r="C3" s="27"/>
      <c r="D3" s="27"/>
      <c r="E3" s="28" t="s">
        <v>1</v>
      </c>
      <c r="F3" s="30" t="s">
        <v>3</v>
      </c>
      <c r="G3" s="31"/>
      <c r="H3" s="32"/>
    </row>
    <row r="4" spans="1:11" ht="18.75" customHeight="1" x14ac:dyDescent="0.3">
      <c r="A4" s="26"/>
      <c r="B4" s="4" t="s">
        <v>47</v>
      </c>
      <c r="C4" s="4" t="s">
        <v>48</v>
      </c>
      <c r="D4" s="4" t="s">
        <v>4</v>
      </c>
      <c r="E4" s="29"/>
      <c r="F4" s="4" t="s">
        <v>47</v>
      </c>
      <c r="G4" s="4" t="s">
        <v>48</v>
      </c>
      <c r="H4" s="4" t="s">
        <v>4</v>
      </c>
    </row>
    <row r="5" spans="1:11" ht="18.75" customHeight="1" x14ac:dyDescent="0.3">
      <c r="A5" s="5" t="s">
        <v>5</v>
      </c>
      <c r="B5" s="6">
        <f>B6+B7+B8+B9+B10+B11</f>
        <v>5050964690</v>
      </c>
      <c r="C5" s="6">
        <f t="shared" ref="C5:D5" si="0">C6+C7+C8+C9+C10+C11</f>
        <v>4976787141</v>
      </c>
      <c r="D5" s="6">
        <f t="shared" si="0"/>
        <v>74177549</v>
      </c>
      <c r="E5" s="5" t="s">
        <v>5</v>
      </c>
      <c r="F5" s="6">
        <f>F6+F7+F8+F9+F10+F11</f>
        <v>5050964690</v>
      </c>
      <c r="G5" s="6">
        <f>G6+G7+G8+G9+G10+G11</f>
        <v>4825763821</v>
      </c>
      <c r="H5" s="6">
        <f>F5-G5</f>
        <v>225200869</v>
      </c>
    </row>
    <row r="6" spans="1:11" ht="18.75" customHeight="1" x14ac:dyDescent="0.3">
      <c r="A6" s="5" t="s">
        <v>6</v>
      </c>
      <c r="B6" s="6">
        <v>3953000</v>
      </c>
      <c r="C6" s="6">
        <v>3832500</v>
      </c>
      <c r="D6" s="6">
        <f t="shared" ref="D6:D11" si="1">B6-C6</f>
        <v>120500</v>
      </c>
      <c r="E6" s="5" t="s">
        <v>7</v>
      </c>
      <c r="F6" s="6">
        <v>980992000</v>
      </c>
      <c r="G6" s="6">
        <v>826790794</v>
      </c>
      <c r="H6" s="6"/>
    </row>
    <row r="7" spans="1:11" ht="18.75" customHeight="1" x14ac:dyDescent="0.3">
      <c r="A7" s="5" t="s">
        <v>8</v>
      </c>
      <c r="B7" s="6">
        <v>4859073700</v>
      </c>
      <c r="C7" s="6">
        <v>4633662507</v>
      </c>
      <c r="D7" s="6">
        <f t="shared" si="1"/>
        <v>225411193</v>
      </c>
      <c r="E7" s="5" t="s">
        <v>9</v>
      </c>
      <c r="F7" s="6">
        <v>33441000</v>
      </c>
      <c r="G7" s="6">
        <v>29609160</v>
      </c>
      <c r="H7" s="6"/>
    </row>
    <row r="8" spans="1:11" ht="18.75" customHeight="1" x14ac:dyDescent="0.3">
      <c r="A8" s="5" t="s">
        <v>10</v>
      </c>
      <c r="B8" s="6">
        <v>63284960</v>
      </c>
      <c r="C8" s="6">
        <v>74654410</v>
      </c>
      <c r="D8" s="6">
        <f t="shared" si="1"/>
        <v>-11369450</v>
      </c>
      <c r="E8" s="5" t="s">
        <v>11</v>
      </c>
      <c r="F8" s="6">
        <v>4036531690</v>
      </c>
      <c r="G8" s="6">
        <v>3834766078</v>
      </c>
      <c r="H8" s="6"/>
      <c r="J8" s="7"/>
      <c r="K8" s="7"/>
    </row>
    <row r="9" spans="1:11" ht="18.75" customHeight="1" x14ac:dyDescent="0.3">
      <c r="A9" s="5" t="s">
        <v>12</v>
      </c>
      <c r="B9" s="6">
        <v>30000000</v>
      </c>
      <c r="C9" s="6">
        <v>30000000</v>
      </c>
      <c r="D9" s="6">
        <f t="shared" si="1"/>
        <v>0</v>
      </c>
      <c r="E9" s="5" t="s">
        <v>16</v>
      </c>
      <c r="F9" s="6">
        <v>0</v>
      </c>
      <c r="G9" s="6">
        <v>0</v>
      </c>
      <c r="H9" s="6"/>
    </row>
    <row r="10" spans="1:11" ht="18.75" customHeight="1" x14ac:dyDescent="0.3">
      <c r="A10" s="5" t="s">
        <v>13</v>
      </c>
      <c r="B10" s="6">
        <v>90321836</v>
      </c>
      <c r="C10" s="6">
        <v>224917073</v>
      </c>
      <c r="D10" s="6">
        <f t="shared" si="1"/>
        <v>-134595237</v>
      </c>
      <c r="E10" s="5" t="s">
        <v>17</v>
      </c>
      <c r="F10" s="6"/>
      <c r="G10" s="6">
        <v>134597789</v>
      </c>
      <c r="H10" s="6"/>
      <c r="K10" s="8"/>
    </row>
    <row r="11" spans="1:11" ht="18.75" customHeight="1" x14ac:dyDescent="0.3">
      <c r="A11" s="5" t="s">
        <v>14</v>
      </c>
      <c r="B11" s="6">
        <v>4331194</v>
      </c>
      <c r="C11" s="6">
        <v>9720651</v>
      </c>
      <c r="D11" s="6">
        <f t="shared" si="1"/>
        <v>-5389457</v>
      </c>
      <c r="E11" s="21"/>
      <c r="F11" s="9"/>
      <c r="G11" s="9"/>
      <c r="H11" s="9"/>
    </row>
    <row r="12" spans="1:11" ht="18.75" customHeight="1" x14ac:dyDescent="0.3">
      <c r="A12" s="11"/>
      <c r="B12" s="10"/>
      <c r="C12" s="10"/>
      <c r="D12" s="10"/>
      <c r="E12" s="12"/>
      <c r="F12" s="10"/>
      <c r="G12" s="10"/>
      <c r="H12" s="10"/>
    </row>
    <row r="17" spans="5:5" x14ac:dyDescent="0.3">
      <c r="E17" s="20"/>
    </row>
    <row r="18" spans="5:5" x14ac:dyDescent="0.3">
      <c r="E18" s="20"/>
    </row>
    <row r="19" spans="5:5" x14ac:dyDescent="0.3">
      <c r="E19" s="20"/>
    </row>
    <row r="20" spans="5:5" x14ac:dyDescent="0.3">
      <c r="E20" s="20"/>
    </row>
    <row r="21" spans="5:5" x14ac:dyDescent="0.3">
      <c r="E21" s="20"/>
    </row>
    <row r="22" spans="5:5" x14ac:dyDescent="0.3">
      <c r="E22" s="20"/>
    </row>
  </sheetData>
  <mergeCells count="5">
    <mergeCell ref="A1:H1"/>
    <mergeCell ref="A3:A4"/>
    <mergeCell ref="B3:D3"/>
    <mergeCell ref="E3:E4"/>
    <mergeCell ref="F3:H3"/>
  </mergeCells>
  <phoneticPr fontId="3" type="noConversion"/>
  <pageMargins left="0.43307086614173229" right="0.35433070866141736" top="0.51181102362204722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4"/>
  <sheetViews>
    <sheetView topLeftCell="A10" workbookViewId="0">
      <selection activeCell="B12" sqref="B12"/>
    </sheetView>
  </sheetViews>
  <sheetFormatPr defaultRowHeight="16.5" x14ac:dyDescent="0.3"/>
  <cols>
    <col min="1" max="2" width="25" style="1" customWidth="1"/>
    <col min="3" max="5" width="25" style="2" customWidth="1"/>
    <col min="7" max="8" width="14.625" bestFit="1" customWidth="1"/>
  </cols>
  <sheetData>
    <row r="1" spans="1:5" ht="25.5" x14ac:dyDescent="0.3">
      <c r="A1" s="23" t="s">
        <v>50</v>
      </c>
      <c r="B1" s="23"/>
      <c r="C1" s="24"/>
      <c r="D1" s="24"/>
      <c r="E1" s="24"/>
    </row>
    <row r="2" spans="1:5" x14ac:dyDescent="0.3">
      <c r="E2" s="15" t="s">
        <v>18</v>
      </c>
    </row>
    <row r="3" spans="1:5" ht="25.5" customHeight="1" x14ac:dyDescent="0.3">
      <c r="A3" s="33" t="s">
        <v>19</v>
      </c>
      <c r="B3" s="34"/>
      <c r="C3" s="27" t="s">
        <v>20</v>
      </c>
      <c r="D3" s="27"/>
      <c r="E3" s="27"/>
    </row>
    <row r="4" spans="1:5" ht="25.5" customHeight="1" x14ac:dyDescent="0.3">
      <c r="A4" s="35"/>
      <c r="B4" s="36"/>
      <c r="C4" s="14" t="s">
        <v>47</v>
      </c>
      <c r="D4" s="14" t="s">
        <v>48</v>
      </c>
      <c r="E4" s="14" t="s">
        <v>21</v>
      </c>
    </row>
    <row r="5" spans="1:5" ht="25.5" customHeight="1" x14ac:dyDescent="0.3">
      <c r="A5" s="37" t="s">
        <v>22</v>
      </c>
      <c r="B5" s="38"/>
      <c r="C5" s="6">
        <f>C6+C19+C20+C21+C22+C23</f>
        <v>5050964690</v>
      </c>
      <c r="D5" s="6">
        <f t="shared" ref="D5:E5" si="0">D6+D19+D20+D21+D22+D23</f>
        <v>4976787141</v>
      </c>
      <c r="E5" s="6">
        <f t="shared" si="0"/>
        <v>74177549</v>
      </c>
    </row>
    <row r="6" spans="1:5" ht="25.5" customHeight="1" x14ac:dyDescent="0.3">
      <c r="A6" s="37" t="s">
        <v>23</v>
      </c>
      <c r="B6" s="38"/>
      <c r="C6" s="6">
        <v>3953000</v>
      </c>
      <c r="D6" s="6">
        <v>3832500</v>
      </c>
      <c r="E6" s="6">
        <f t="shared" ref="E6:E23" si="1">C6-D6</f>
        <v>120500</v>
      </c>
    </row>
    <row r="7" spans="1:5" ht="25.5" customHeight="1" x14ac:dyDescent="0.3">
      <c r="A7" s="25" t="s">
        <v>24</v>
      </c>
      <c r="B7" s="5" t="s">
        <v>25</v>
      </c>
      <c r="C7" s="6">
        <v>943667000</v>
      </c>
      <c r="D7" s="6">
        <v>835047410</v>
      </c>
      <c r="E7" s="6">
        <f t="shared" si="1"/>
        <v>108619590</v>
      </c>
    </row>
    <row r="8" spans="1:5" ht="25.5" customHeight="1" x14ac:dyDescent="0.3">
      <c r="A8" s="39"/>
      <c r="B8" s="5" t="s">
        <v>26</v>
      </c>
      <c r="C8" s="6">
        <v>20000000</v>
      </c>
      <c r="D8" s="6">
        <v>10000000</v>
      </c>
      <c r="E8" s="6">
        <f t="shared" si="1"/>
        <v>10000000</v>
      </c>
    </row>
    <row r="9" spans="1:5" ht="25.5" customHeight="1" x14ac:dyDescent="0.3">
      <c r="A9" s="39"/>
      <c r="B9" s="5" t="s">
        <v>27</v>
      </c>
      <c r="C9" s="6">
        <v>129600000</v>
      </c>
      <c r="D9" s="6">
        <v>129600000</v>
      </c>
      <c r="E9" s="6">
        <f t="shared" si="1"/>
        <v>0</v>
      </c>
    </row>
    <row r="10" spans="1:5" ht="25.5" customHeight="1" x14ac:dyDescent="0.3">
      <c r="A10" s="39"/>
      <c r="B10" s="17" t="s">
        <v>28</v>
      </c>
      <c r="C10" s="6">
        <v>1425648000</v>
      </c>
      <c r="D10" s="6">
        <v>1425648000</v>
      </c>
      <c r="E10" s="6">
        <f t="shared" si="1"/>
        <v>0</v>
      </c>
    </row>
    <row r="11" spans="1:5" ht="25.5" customHeight="1" x14ac:dyDescent="0.3">
      <c r="A11" s="39"/>
      <c r="B11" s="5" t="s">
        <v>44</v>
      </c>
      <c r="C11" s="18">
        <v>2004680000</v>
      </c>
      <c r="D11" s="6">
        <v>1927799085</v>
      </c>
      <c r="E11" s="6">
        <f t="shared" si="1"/>
        <v>76880915</v>
      </c>
    </row>
    <row r="12" spans="1:5" ht="25.5" customHeight="1" x14ac:dyDescent="0.3">
      <c r="A12" s="39"/>
      <c r="B12" s="5" t="s">
        <v>29</v>
      </c>
      <c r="C12" s="6">
        <v>39377000</v>
      </c>
      <c r="D12" s="6">
        <v>39377000</v>
      </c>
      <c r="E12" s="6">
        <f t="shared" si="1"/>
        <v>0</v>
      </c>
    </row>
    <row r="13" spans="1:5" ht="25.5" customHeight="1" x14ac:dyDescent="0.3">
      <c r="A13" s="39"/>
      <c r="B13" s="5" t="s">
        <v>30</v>
      </c>
      <c r="C13" s="6">
        <v>9000000</v>
      </c>
      <c r="D13" s="6">
        <v>9000000</v>
      </c>
      <c r="E13" s="6">
        <f t="shared" si="1"/>
        <v>0</v>
      </c>
    </row>
    <row r="14" spans="1:5" ht="25.5" customHeight="1" x14ac:dyDescent="0.3">
      <c r="A14" s="39"/>
      <c r="B14" s="22" t="s">
        <v>53</v>
      </c>
      <c r="C14" s="6">
        <v>202758000</v>
      </c>
      <c r="D14" s="6">
        <v>172847312</v>
      </c>
      <c r="E14" s="6">
        <v>29910688</v>
      </c>
    </row>
    <row r="15" spans="1:5" ht="25.5" customHeight="1" x14ac:dyDescent="0.3">
      <c r="A15" s="39"/>
      <c r="B15" s="22" t="s">
        <v>54</v>
      </c>
      <c r="C15" s="6">
        <v>32378000</v>
      </c>
      <c r="D15" s="6">
        <v>32378000</v>
      </c>
      <c r="E15" s="6"/>
    </row>
    <row r="16" spans="1:5" ht="25.5" customHeight="1" x14ac:dyDescent="0.3">
      <c r="A16" s="39"/>
      <c r="B16" s="22" t="s">
        <v>55</v>
      </c>
      <c r="C16" s="6">
        <v>4540000</v>
      </c>
      <c r="D16" s="6">
        <v>4540000</v>
      </c>
      <c r="E16" s="6"/>
    </row>
    <row r="17" spans="1:8" ht="25.5" customHeight="1" x14ac:dyDescent="0.3">
      <c r="A17" s="39"/>
      <c r="B17" s="22" t="s">
        <v>56</v>
      </c>
      <c r="C17" s="6">
        <v>4000000</v>
      </c>
      <c r="D17" s="6">
        <v>4000000</v>
      </c>
      <c r="E17" s="6"/>
    </row>
    <row r="18" spans="1:8" ht="25.5" customHeight="1" x14ac:dyDescent="0.3">
      <c r="A18" s="39"/>
      <c r="B18" s="13" t="s">
        <v>57</v>
      </c>
      <c r="C18" s="6">
        <v>43425700</v>
      </c>
      <c r="D18" s="6">
        <v>43425700</v>
      </c>
      <c r="E18" s="6"/>
    </row>
    <row r="19" spans="1:8" ht="25.5" customHeight="1" x14ac:dyDescent="0.3">
      <c r="A19" s="26"/>
      <c r="B19" s="5" t="s">
        <v>32</v>
      </c>
      <c r="C19" s="6">
        <f>SUM(C7:C18)</f>
        <v>4859073700</v>
      </c>
      <c r="D19" s="6">
        <f>SUM(D7:D18)</f>
        <v>4633662507</v>
      </c>
      <c r="E19" s="6">
        <f t="shared" si="1"/>
        <v>225411193</v>
      </c>
    </row>
    <row r="20" spans="1:8" ht="25.5" customHeight="1" x14ac:dyDescent="0.3">
      <c r="A20" s="37" t="s">
        <v>33</v>
      </c>
      <c r="B20" s="38"/>
      <c r="C20" s="6">
        <v>63284960</v>
      </c>
      <c r="D20" s="18">
        <v>74654410</v>
      </c>
      <c r="E20" s="6">
        <f t="shared" si="1"/>
        <v>-11369450</v>
      </c>
      <c r="G20" s="7"/>
      <c r="H20" s="7"/>
    </row>
    <row r="21" spans="1:8" ht="25.5" customHeight="1" x14ac:dyDescent="0.3">
      <c r="A21" s="37" t="s">
        <v>34</v>
      </c>
      <c r="B21" s="38"/>
      <c r="C21" s="6">
        <v>30000000</v>
      </c>
      <c r="D21" s="6">
        <v>30000000</v>
      </c>
      <c r="E21" s="6">
        <f t="shared" si="1"/>
        <v>0</v>
      </c>
    </row>
    <row r="22" spans="1:8" ht="25.5" customHeight="1" x14ac:dyDescent="0.3">
      <c r="A22" s="37" t="s">
        <v>35</v>
      </c>
      <c r="B22" s="38"/>
      <c r="C22" s="6">
        <v>90321836</v>
      </c>
      <c r="D22" s="6">
        <v>224917073</v>
      </c>
      <c r="E22" s="6">
        <f t="shared" si="1"/>
        <v>-134595237</v>
      </c>
      <c r="H22" s="8"/>
    </row>
    <row r="23" spans="1:8" ht="25.5" customHeight="1" x14ac:dyDescent="0.3">
      <c r="A23" s="37" t="s">
        <v>36</v>
      </c>
      <c r="B23" s="38"/>
      <c r="C23" s="6">
        <v>4331194</v>
      </c>
      <c r="D23" s="6">
        <v>9720651</v>
      </c>
      <c r="E23" s="6">
        <f t="shared" si="1"/>
        <v>-5389457</v>
      </c>
    </row>
    <row r="24" spans="1:8" ht="13.5" customHeight="1" x14ac:dyDescent="0.3">
      <c r="A24" s="11"/>
      <c r="B24" s="11"/>
      <c r="C24" s="10"/>
      <c r="D24" s="10"/>
      <c r="E24" s="10"/>
    </row>
  </sheetData>
  <mergeCells count="10">
    <mergeCell ref="A7:A19"/>
    <mergeCell ref="A20:B20"/>
    <mergeCell ref="A21:B21"/>
    <mergeCell ref="A22:B22"/>
    <mergeCell ref="A23:B23"/>
    <mergeCell ref="A1:E1"/>
    <mergeCell ref="A3:B4"/>
    <mergeCell ref="C3:E3"/>
    <mergeCell ref="A5:B5"/>
    <mergeCell ref="A6:B6"/>
  </mergeCells>
  <phoneticPr fontId="3" type="noConversion"/>
  <pageMargins left="0.43307086614173229" right="0.35433070866141736" top="0.39370078740157483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tabSelected="1" workbookViewId="0">
      <selection activeCell="D10" sqref="D10"/>
    </sheetView>
  </sheetViews>
  <sheetFormatPr defaultRowHeight="16.5" x14ac:dyDescent="0.3"/>
  <cols>
    <col min="1" max="2" width="24.375" style="1" customWidth="1"/>
    <col min="3" max="5" width="24.375" style="2" customWidth="1"/>
    <col min="6" max="6" width="13" style="2" bestFit="1" customWidth="1"/>
  </cols>
  <sheetData>
    <row r="1" spans="1:6" ht="24" customHeight="1" x14ac:dyDescent="0.3">
      <c r="A1" s="23" t="s">
        <v>49</v>
      </c>
      <c r="B1" s="23"/>
      <c r="C1" s="24"/>
      <c r="D1" s="24"/>
      <c r="E1" s="24"/>
    </row>
    <row r="2" spans="1:6" x14ac:dyDescent="0.3">
      <c r="E2" s="3" t="s">
        <v>0</v>
      </c>
    </row>
    <row r="3" spans="1:6" ht="24" customHeight="1" x14ac:dyDescent="0.3">
      <c r="A3" s="41" t="s">
        <v>1</v>
      </c>
      <c r="B3" s="42"/>
      <c r="C3" s="30" t="s">
        <v>3</v>
      </c>
      <c r="D3" s="31"/>
      <c r="E3" s="32"/>
    </row>
    <row r="4" spans="1:6" ht="24" customHeight="1" x14ac:dyDescent="0.3">
      <c r="A4" s="43"/>
      <c r="B4" s="44"/>
      <c r="C4" s="14" t="s">
        <v>47</v>
      </c>
      <c r="D4" s="14" t="s">
        <v>48</v>
      </c>
      <c r="E4" s="14" t="s">
        <v>4</v>
      </c>
    </row>
    <row r="5" spans="1:6" ht="24" customHeight="1" x14ac:dyDescent="0.3">
      <c r="A5" s="37" t="s">
        <v>5</v>
      </c>
      <c r="B5" s="38"/>
      <c r="C5" s="6">
        <f>C6+C7+C22+C23</f>
        <v>5050964690</v>
      </c>
      <c r="D5" s="6">
        <f t="shared" ref="D5:E5" si="0">D6+D7+D22+D23</f>
        <v>4825763821</v>
      </c>
      <c r="E5" s="6">
        <f t="shared" si="0"/>
        <v>225200869</v>
      </c>
    </row>
    <row r="6" spans="1:6" ht="24" customHeight="1" x14ac:dyDescent="0.3">
      <c r="A6" s="37" t="s">
        <v>7</v>
      </c>
      <c r="B6" s="38"/>
      <c r="C6" s="6">
        <v>980992000</v>
      </c>
      <c r="D6" s="6">
        <v>826790794</v>
      </c>
      <c r="E6" s="6">
        <f t="shared" ref="E6:E23" si="1">C6-D6</f>
        <v>154201206</v>
      </c>
    </row>
    <row r="7" spans="1:6" ht="24" customHeight="1" x14ac:dyDescent="0.3">
      <c r="A7" s="37" t="s">
        <v>9</v>
      </c>
      <c r="B7" s="38"/>
      <c r="C7" s="6">
        <v>33441000</v>
      </c>
      <c r="D7" s="6">
        <v>29609160</v>
      </c>
      <c r="E7" s="6">
        <f t="shared" si="1"/>
        <v>3831840</v>
      </c>
    </row>
    <row r="8" spans="1:6" ht="24" customHeight="1" x14ac:dyDescent="0.3">
      <c r="A8" s="33" t="s">
        <v>11</v>
      </c>
      <c r="B8" s="5" t="s">
        <v>38</v>
      </c>
      <c r="C8" s="6">
        <v>72340000</v>
      </c>
      <c r="D8" s="18">
        <v>48742890</v>
      </c>
      <c r="E8" s="6">
        <f t="shared" si="1"/>
        <v>23597110</v>
      </c>
    </row>
    <row r="9" spans="1:6" ht="24" customHeight="1" x14ac:dyDescent="0.3">
      <c r="A9" s="40"/>
      <c r="B9" s="5" t="s">
        <v>39</v>
      </c>
      <c r="C9" s="6">
        <v>20000000</v>
      </c>
      <c r="D9" s="18">
        <v>780000</v>
      </c>
      <c r="E9" s="6">
        <f t="shared" si="1"/>
        <v>19220000</v>
      </c>
    </row>
    <row r="10" spans="1:6" ht="24" customHeight="1" x14ac:dyDescent="0.3">
      <c r="A10" s="40"/>
      <c r="B10" s="5" t="s">
        <v>27</v>
      </c>
      <c r="C10" s="6">
        <v>133600000</v>
      </c>
      <c r="D10" s="18">
        <v>88556191</v>
      </c>
      <c r="E10" s="6">
        <f t="shared" si="1"/>
        <v>45043809</v>
      </c>
    </row>
    <row r="11" spans="1:6" ht="24" customHeight="1" x14ac:dyDescent="0.3">
      <c r="A11" s="40"/>
      <c r="B11" s="17" t="s">
        <v>28</v>
      </c>
      <c r="C11" s="18">
        <v>1425648000</v>
      </c>
      <c r="D11" s="18">
        <v>1424626410</v>
      </c>
      <c r="E11" s="6">
        <f t="shared" si="1"/>
        <v>1021590</v>
      </c>
    </row>
    <row r="12" spans="1:6" ht="24" customHeight="1" x14ac:dyDescent="0.3">
      <c r="A12" s="40"/>
      <c r="B12" s="5" t="s">
        <v>45</v>
      </c>
      <c r="C12" s="18">
        <v>2004680000</v>
      </c>
      <c r="D12" s="18">
        <v>1927799085</v>
      </c>
      <c r="E12" s="6">
        <f t="shared" si="1"/>
        <v>76880915</v>
      </c>
    </row>
    <row r="13" spans="1:6" ht="24" customHeight="1" x14ac:dyDescent="0.3">
      <c r="A13" s="40"/>
      <c r="B13" s="5" t="s">
        <v>29</v>
      </c>
      <c r="C13" s="18">
        <v>39377000</v>
      </c>
      <c r="D13" s="18">
        <v>34417640</v>
      </c>
      <c r="E13" s="6">
        <f t="shared" si="1"/>
        <v>4959360</v>
      </c>
    </row>
    <row r="14" spans="1:6" ht="24" customHeight="1" x14ac:dyDescent="0.3">
      <c r="A14" s="40"/>
      <c r="B14" s="5" t="s">
        <v>30</v>
      </c>
      <c r="C14" s="18">
        <v>9000000</v>
      </c>
      <c r="D14" s="18">
        <v>8550000</v>
      </c>
      <c r="E14" s="6">
        <f t="shared" si="1"/>
        <v>450000</v>
      </c>
      <c r="F14" s="2">
        <f>SUM(F10:F13)</f>
        <v>0</v>
      </c>
    </row>
    <row r="15" spans="1:6" ht="24" customHeight="1" x14ac:dyDescent="0.3">
      <c r="A15" s="40"/>
      <c r="B15" s="13" t="s">
        <v>31</v>
      </c>
      <c r="C15" s="18">
        <v>202758000</v>
      </c>
      <c r="D15" s="18">
        <v>172813432</v>
      </c>
      <c r="E15" s="6">
        <f t="shared" si="1"/>
        <v>29944568</v>
      </c>
    </row>
    <row r="16" spans="1:6" ht="24" customHeight="1" x14ac:dyDescent="0.3">
      <c r="A16" s="40"/>
      <c r="B16" s="5" t="s">
        <v>40</v>
      </c>
      <c r="C16" s="18">
        <v>32378000</v>
      </c>
      <c r="D16" s="18">
        <v>32378000</v>
      </c>
      <c r="E16" s="6">
        <f t="shared" si="1"/>
        <v>0</v>
      </c>
    </row>
    <row r="17" spans="1:5" ht="24" customHeight="1" x14ac:dyDescent="0.3">
      <c r="A17" s="40"/>
      <c r="B17" s="16" t="s">
        <v>52</v>
      </c>
      <c r="C17" s="18">
        <v>20000000</v>
      </c>
      <c r="D17" s="18">
        <v>20000000</v>
      </c>
      <c r="E17" s="6">
        <f t="shared" si="1"/>
        <v>0</v>
      </c>
    </row>
    <row r="18" spans="1:5" ht="24" customHeight="1" x14ac:dyDescent="0.3">
      <c r="A18" s="40"/>
      <c r="B18" s="5" t="s">
        <v>41</v>
      </c>
      <c r="C18" s="18">
        <v>4540000</v>
      </c>
      <c r="D18" s="18">
        <v>3891740</v>
      </c>
      <c r="E18" s="6">
        <f t="shared" si="1"/>
        <v>648260</v>
      </c>
    </row>
    <row r="19" spans="1:5" ht="24" customHeight="1" x14ac:dyDescent="0.3">
      <c r="A19" s="40"/>
      <c r="B19" s="17" t="s">
        <v>42</v>
      </c>
      <c r="C19" s="18">
        <v>4000000</v>
      </c>
      <c r="D19" s="18">
        <v>4000000</v>
      </c>
      <c r="E19" s="6">
        <f t="shared" si="1"/>
        <v>0</v>
      </c>
    </row>
    <row r="20" spans="1:5" ht="24" customHeight="1" x14ac:dyDescent="0.3">
      <c r="A20" s="40"/>
      <c r="B20" s="17" t="s">
        <v>51</v>
      </c>
      <c r="C20" s="18">
        <v>43425700</v>
      </c>
      <c r="D20" s="18">
        <v>43425700</v>
      </c>
      <c r="E20" s="6">
        <f t="shared" si="1"/>
        <v>0</v>
      </c>
    </row>
    <row r="21" spans="1:5" ht="24" customHeight="1" x14ac:dyDescent="0.3">
      <c r="A21" s="40"/>
      <c r="B21" s="5" t="s">
        <v>37</v>
      </c>
      <c r="C21" s="18">
        <v>24784990</v>
      </c>
      <c r="D21" s="18">
        <v>24784990</v>
      </c>
      <c r="E21" s="6">
        <f t="shared" si="1"/>
        <v>0</v>
      </c>
    </row>
    <row r="22" spans="1:5" ht="24" customHeight="1" x14ac:dyDescent="0.3">
      <c r="A22" s="35"/>
      <c r="B22" s="5" t="s">
        <v>43</v>
      </c>
      <c r="C22" s="6">
        <f>SUM(C8:C21)</f>
        <v>4036531690</v>
      </c>
      <c r="D22" s="6">
        <f>SUM(D8:D21)</f>
        <v>3834766078</v>
      </c>
      <c r="E22" s="6">
        <f t="shared" si="1"/>
        <v>201765612</v>
      </c>
    </row>
    <row r="23" spans="1:5" ht="24" customHeight="1" x14ac:dyDescent="0.3">
      <c r="A23" s="37" t="s">
        <v>15</v>
      </c>
      <c r="B23" s="38"/>
      <c r="C23" s="6"/>
      <c r="D23" s="6">
        <v>134597789</v>
      </c>
      <c r="E23" s="6">
        <f t="shared" si="1"/>
        <v>-134597789</v>
      </c>
    </row>
    <row r="24" spans="1:5" ht="12.75" customHeight="1" x14ac:dyDescent="0.3">
      <c r="A24" s="19"/>
      <c r="B24" s="19"/>
      <c r="C24" s="9"/>
      <c r="D24" s="9"/>
      <c r="E24" s="9"/>
    </row>
    <row r="25" spans="1:5" ht="18.75" customHeight="1" x14ac:dyDescent="0.3">
      <c r="A25" s="12"/>
      <c r="B25" s="12"/>
      <c r="C25" s="10"/>
      <c r="D25" s="10"/>
      <c r="E25" s="10"/>
    </row>
    <row r="26" spans="1:5" ht="18.75" customHeight="1" x14ac:dyDescent="0.3">
      <c r="A26" s="12"/>
      <c r="B26" s="12"/>
      <c r="C26" s="10"/>
      <c r="D26" s="10"/>
      <c r="E26" s="10"/>
    </row>
  </sheetData>
  <mergeCells count="8">
    <mergeCell ref="A23:B23"/>
    <mergeCell ref="A8:A22"/>
    <mergeCell ref="A1:E1"/>
    <mergeCell ref="A3:B4"/>
    <mergeCell ref="C3:E3"/>
    <mergeCell ref="A5:B5"/>
    <mergeCell ref="A6:B6"/>
    <mergeCell ref="A7:B7"/>
  </mergeCells>
  <phoneticPr fontId="3" type="noConversion"/>
  <pageMargins left="0.43307086614173229" right="0.35433070866141736" top="0.43307086614173229" bottom="0.43307086614173229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2021년 복지관  결산 총괄표</vt:lpstr>
      <vt:lpstr>2021년 복지관  세입 결산서 (2)</vt:lpstr>
      <vt:lpstr>2021년 복지관 세출 결산서  (2)</vt:lpstr>
    </vt:vector>
  </TitlesOfParts>
  <Company>Persnal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2022-03-31T00:44:40Z</cp:lastPrinted>
  <dcterms:created xsi:type="dcterms:W3CDTF">2019-02-19T04:46:02Z</dcterms:created>
  <dcterms:modified xsi:type="dcterms:W3CDTF">2022-03-31T00:45:01Z</dcterms:modified>
</cp:coreProperties>
</file>