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4572D13-690C-4891-8D15-FDB2A20DC3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년 1차추경예산 총괄표양식-보조사업" sheetId="8" r:id="rId1"/>
  </sheets>
  <definedNames>
    <definedName name="_xlnm.Print_Area" localSheetId="0">'2022년 1차추경예산 총괄표양식-보조사업'!$A$1:$L$22</definedName>
  </definedNames>
  <calcPr calcId="181029"/>
</workbook>
</file>

<file path=xl/calcChain.xml><?xml version="1.0" encoding="utf-8"?>
<calcChain xmlns="http://schemas.openxmlformats.org/spreadsheetml/2006/main">
  <c r="J4" i="8" l="1"/>
  <c r="K6" i="8"/>
  <c r="L21" i="8"/>
  <c r="K19" i="8"/>
  <c r="K20" i="8"/>
  <c r="E20" i="8"/>
  <c r="F20" i="8"/>
  <c r="D20" i="8"/>
  <c r="D19" i="8" s="1"/>
  <c r="D4" i="8" s="1"/>
  <c r="D6" i="8"/>
  <c r="D5" i="8" s="1"/>
  <c r="D14" i="8"/>
  <c r="D13" i="8" s="1"/>
  <c r="D17" i="8"/>
  <c r="D16" i="8" s="1"/>
  <c r="E14" i="8"/>
  <c r="E13" i="8" s="1"/>
  <c r="E17" i="8"/>
  <c r="E16" i="8" s="1"/>
  <c r="K5" i="8" l="1"/>
  <c r="K4" i="8" s="1"/>
  <c r="J6" i="8"/>
  <c r="J5" i="8" s="1"/>
  <c r="D9" i="8"/>
  <c r="D8" i="8" s="1"/>
  <c r="E6" i="8" l="1"/>
  <c r="E5" i="8" s="1"/>
  <c r="E9" i="8"/>
  <c r="E8" i="8" s="1"/>
  <c r="E4" i="8" s="1"/>
  <c r="L7" i="8" l="1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F7" i="8"/>
  <c r="F10" i="8"/>
  <c r="F11" i="8"/>
  <c r="F12" i="8"/>
  <c r="F13" i="8"/>
  <c r="F14" i="8"/>
  <c r="F15" i="8"/>
  <c r="F16" i="8"/>
  <c r="F17" i="8"/>
  <c r="F18" i="8"/>
  <c r="L6" i="8" l="1"/>
  <c r="F6" i="8"/>
  <c r="L5" i="8" l="1"/>
  <c r="F9" i="8"/>
  <c r="F5" i="8"/>
  <c r="L4" i="8" l="1"/>
  <c r="F8" i="8" l="1"/>
  <c r="F4" i="8" s="1"/>
</calcChain>
</file>

<file path=xl/sharedStrings.xml><?xml version="1.0" encoding="utf-8"?>
<sst xmlns="http://schemas.openxmlformats.org/spreadsheetml/2006/main" count="52" uniqueCount="42">
  <si>
    <t>사업수입</t>
    <phoneticPr fontId="3" type="noConversion"/>
  </si>
  <si>
    <t>(단위:원)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</si>
  <si>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</si>
  <si>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</si>
  <si>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</si>
  <si>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총계</t>
    <phoneticPr fontId="3" type="noConversion"/>
  </si>
  <si>
    <t>보조금</t>
    <phoneticPr fontId="26" type="noConversion"/>
  </si>
  <si>
    <t>시군구보조금</t>
    <phoneticPr fontId="26" type="noConversion"/>
  </si>
  <si>
    <t>사업수입</t>
    <phoneticPr fontId="26" type="noConversion"/>
  </si>
  <si>
    <t>보조금수입</t>
    <phoneticPr fontId="3" type="noConversion"/>
  </si>
  <si>
    <t>증감
(B)-(A)</t>
    <phoneticPr fontId="3" type="noConversion"/>
  </si>
  <si>
    <t>사업비</t>
    <phoneticPr fontId="3" type="noConversion"/>
  </si>
  <si>
    <t>기타보조금수입</t>
    <phoneticPr fontId="26" type="noConversion"/>
  </si>
  <si>
    <t>사업비</t>
    <phoneticPr fontId="2" type="noConversion"/>
  </si>
  <si>
    <t>□ 시설명 : 서구노인복지관 보조사업</t>
    <phoneticPr fontId="2" type="noConversion"/>
  </si>
  <si>
    <t>직원식대수입</t>
    <phoneticPr fontId="26" type="noConversion"/>
  </si>
  <si>
    <t>이월금</t>
    <phoneticPr fontId="2" type="noConversion"/>
  </si>
  <si>
    <t>잡수입</t>
    <phoneticPr fontId="2" type="noConversion"/>
  </si>
  <si>
    <t>경로당활성화사업</t>
    <phoneticPr fontId="2" type="noConversion"/>
  </si>
  <si>
    <t>경로식당(무료급식)</t>
    <phoneticPr fontId="2" type="noConversion"/>
  </si>
  <si>
    <t>급식도우미</t>
    <phoneticPr fontId="2" type="noConversion"/>
  </si>
  <si>
    <t>시니어리더쉽양성</t>
    <phoneticPr fontId="2" type="noConversion"/>
  </si>
  <si>
    <t>응급안전</t>
    <phoneticPr fontId="2" type="noConversion"/>
  </si>
  <si>
    <t>노인사회활동지원사업</t>
    <phoneticPr fontId="2" type="noConversion"/>
  </si>
  <si>
    <t>노인맞춤돌봄</t>
    <phoneticPr fontId="2" type="noConversion"/>
  </si>
  <si>
    <t>문화예술(사진)</t>
    <phoneticPr fontId="2" type="noConversion"/>
  </si>
  <si>
    <t>문화예술(음악)</t>
    <phoneticPr fontId="2" type="noConversion"/>
  </si>
  <si>
    <t>지역사회보장협의체</t>
    <phoneticPr fontId="2" type="noConversion"/>
  </si>
  <si>
    <t>공동모금회</t>
    <phoneticPr fontId="2" type="noConversion"/>
  </si>
  <si>
    <t>한노협</t>
    <phoneticPr fontId="2" type="noConversion"/>
  </si>
  <si>
    <t>국고보조금</t>
    <phoneticPr fontId="26" type="noConversion"/>
  </si>
  <si>
    <t>2022년  1차     추경 예산(B)</t>
    <phoneticPr fontId="2" type="noConversion"/>
  </si>
  <si>
    <t>2022년 예산(A)</t>
    <phoneticPr fontId="2" type="noConversion"/>
  </si>
  <si>
    <t>2022년 예산  (A)</t>
    <phoneticPr fontId="2" type="noConversion"/>
  </si>
  <si>
    <t>2022년  1차    추경 예산(B)</t>
    <phoneticPr fontId="2" type="noConversion"/>
  </si>
  <si>
    <t>후원금 수입</t>
    <phoneticPr fontId="2" type="noConversion"/>
  </si>
  <si>
    <t>전녀도 이월금</t>
    <phoneticPr fontId="2" type="noConversion"/>
  </si>
  <si>
    <t>잡수입</t>
    <phoneticPr fontId="2" type="noConversion"/>
  </si>
  <si>
    <t>예금이자수입</t>
    <phoneticPr fontId="2" type="noConversion"/>
  </si>
  <si>
    <t>예비비 및 기타</t>
    <phoneticPr fontId="2" type="noConversion"/>
  </si>
  <si>
    <t>반환금</t>
    <phoneticPr fontId="2" type="noConversion"/>
  </si>
  <si>
    <t>□ 2022년 서구노인복지관 보조사업 1차 예산 총괄표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</si>
</sst>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_-* #,##0_-;&quot;△&quot;#,##0_-;_-* &quot;-&quot;_-;_-@_-"/>
  </numFmts>
  <fonts count="36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0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명조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rgb="FFFF0000"/>
      <name val="바탕"/>
      <family val="1"/>
      <charset val="129"/>
    </font>
    <font>
      <sz val="10"/>
      <color rgb="FFFF0000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name val="맑은 고딕"/>
      <family val="2"/>
      <charset val="129"/>
      <scheme val="minor"/>
    </font>
    <font>
      <sz val="8"/>
      <name val="바탕"/>
      <family val="1"/>
      <charset val="129"/>
    </font>
    <font>
      <sz val="8"/>
      <color theme="1"/>
      <name val="바탕"/>
      <family val="1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ck">
        <color auto="1"/>
      </bottom>
      <diagonal/>
    </border>
  </borders>
  <cellStyleXfs count="113">
    <xf numFmtId="0" fontId="0" fillId="0" borderId="0">
      <alignment vertical="center"/>
    </xf>
    <xf numFmtId="0" fontId="1" fillId="0" borderId="0"/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1" borderId="15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16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7" borderId="14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22" applyNumberFormat="0" applyAlignment="0" applyProtection="0">
      <alignment vertical="center"/>
    </xf>
    <xf numFmtId="38" fontId="24" fillId="0" borderId="0" applyFont="0" applyFill="0" applyBorder="0" applyAlignment="0" applyProtection="0"/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8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7" fillId="0" borderId="5" xfId="79" applyFont="1" applyBorder="1">
      <alignment vertical="center"/>
    </xf>
    <xf numFmtId="0" fontId="5" fillId="0" borderId="0" xfId="109" applyFont="1" applyAlignment="1">
      <alignment horizontal="left" vertical="center"/>
    </xf>
    <xf numFmtId="0" fontId="5" fillId="0" borderId="0" xfId="109" applyFont="1" applyAlignment="1">
      <alignment horizontal="left" vertical="center" shrinkToFit="1"/>
    </xf>
    <xf numFmtId="0" fontId="29" fillId="0" borderId="0" xfId="0" applyFont="1">
      <alignment vertical="center"/>
    </xf>
    <xf numFmtId="0" fontId="31" fillId="0" borderId="0" xfId="79" applyFont="1">
      <alignment vertical="center"/>
    </xf>
    <xf numFmtId="0" fontId="30" fillId="0" borderId="0" xfId="109" applyFont="1" applyAlignment="1">
      <alignment horizontal="left" vertical="center"/>
    </xf>
    <xf numFmtId="176" fontId="31" fillId="0" borderId="0" xfId="79" applyNumberFormat="1" applyFont="1">
      <alignment vertical="center"/>
    </xf>
    <xf numFmtId="0" fontId="30" fillId="0" borderId="0" xfId="109" applyFont="1" applyAlignment="1">
      <alignment horizontal="left" vertical="center" shrinkToFit="1"/>
    </xf>
    <xf numFmtId="176" fontId="30" fillId="0" borderId="0" xfId="109" applyNumberFormat="1" applyFont="1" applyAlignment="1">
      <alignment vertical="center" shrinkToFit="1"/>
    </xf>
    <xf numFmtId="0" fontId="30" fillId="0" borderId="0" xfId="79" applyFont="1" applyAlignment="1">
      <alignment vertical="center" shrinkToFit="1"/>
    </xf>
    <xf numFmtId="0" fontId="6" fillId="0" borderId="0" xfId="1" applyFont="1" applyAlignment="1">
      <alignment horizontal="left" vertical="center"/>
    </xf>
    <xf numFmtId="0" fontId="28" fillId="0" borderId="0" xfId="0" applyFont="1">
      <alignment vertical="center"/>
    </xf>
    <xf numFmtId="0" fontId="30" fillId="0" borderId="0" xfId="79" applyFont="1">
      <alignment vertical="center"/>
    </xf>
    <xf numFmtId="0" fontId="27" fillId="0" borderId="9" xfId="79" applyFont="1" applyBorder="1" applyAlignment="1">
      <alignment vertical="center" shrinkToFit="1"/>
    </xf>
    <xf numFmtId="0" fontId="30" fillId="0" borderId="0" xfId="109" applyFont="1">
      <alignment vertical="center"/>
    </xf>
    <xf numFmtId="0" fontId="0" fillId="0" borderId="0" xfId="0">
      <alignment vertical="center"/>
    </xf>
    <xf numFmtId="176" fontId="5" fillId="0" borderId="11" xfId="109" applyNumberFormat="1" applyFont="1" applyBorder="1" applyAlignment="1">
      <alignment vertical="center" shrinkToFit="1"/>
    </xf>
    <xf numFmtId="176" fontId="5" fillId="0" borderId="3" xfId="109" applyNumberFormat="1" applyFont="1" applyBorder="1" applyAlignment="1">
      <alignment vertical="center" shrinkToFit="1"/>
    </xf>
    <xf numFmtId="0" fontId="5" fillId="0" borderId="1" xfId="109" applyFont="1" applyBorder="1" applyAlignment="1">
      <alignment horizontal="left" vertical="center"/>
    </xf>
    <xf numFmtId="0" fontId="5" fillId="0" borderId="2" xfId="109" applyFont="1" applyBorder="1" applyAlignment="1">
      <alignment horizontal="left" vertical="center"/>
    </xf>
    <xf numFmtId="0" fontId="27" fillId="0" borderId="5" xfId="79" applyFont="1" applyBorder="1" applyAlignment="1">
      <alignment vertical="center" shrinkToFit="1"/>
    </xf>
    <xf numFmtId="176" fontId="5" fillId="0" borderId="10" xfId="109" applyNumberFormat="1" applyFont="1" applyBorder="1" applyAlignment="1">
      <alignment vertical="center" shrinkToFit="1"/>
    </xf>
    <xf numFmtId="0" fontId="5" fillId="0" borderId="4" xfId="79" applyFont="1" applyBorder="1" applyAlignment="1">
      <alignment vertical="center" shrinkToFit="1"/>
    </xf>
    <xf numFmtId="0" fontId="5" fillId="0" borderId="6" xfId="109" applyFont="1" applyBorder="1" applyAlignment="1">
      <alignment horizontal="left" vertical="center" shrinkToFit="1"/>
    </xf>
    <xf numFmtId="0" fontId="5" fillId="0" borderId="8" xfId="109" applyFont="1" applyBorder="1" applyAlignment="1">
      <alignment horizontal="left" vertical="center" shrinkToFit="1"/>
    </xf>
    <xf numFmtId="0" fontId="5" fillId="0" borderId="2" xfId="109" applyFont="1" applyBorder="1" applyAlignment="1">
      <alignment horizontal="left" vertical="center" shrinkToFit="1"/>
    </xf>
    <xf numFmtId="0" fontId="5" fillId="0" borderId="7" xfId="109" applyFont="1" applyBorder="1" applyAlignment="1">
      <alignment horizontal="left" vertical="center" shrinkToFit="1"/>
    </xf>
    <xf numFmtId="176" fontId="5" fillId="0" borderId="11" xfId="109" applyNumberFormat="1" applyFont="1" applyBorder="1" applyAlignment="1">
      <alignment vertical="center" shrinkToFit="1"/>
    </xf>
    <xf numFmtId="0" fontId="5" fillId="0" borderId="8" xfId="79" applyFont="1" applyBorder="1">
      <alignment vertical="center"/>
    </xf>
    <xf numFmtId="0" fontId="33" fillId="0" borderId="2" xfId="0" applyFont="1" applyBorder="1" applyAlignment="1">
      <alignment horizontal="left" vertical="center"/>
    </xf>
    <xf numFmtId="0" fontId="4" fillId="0" borderId="2" xfId="109" applyFont="1" applyBorder="1" applyAlignment="1">
      <alignment horizontal="left" vertical="center" shrinkToFit="1"/>
    </xf>
    <xf numFmtId="0" fontId="33" fillId="0" borderId="1" xfId="0" applyFont="1" applyBorder="1" applyAlignment="1">
      <alignment horizontal="left" vertical="center"/>
    </xf>
    <xf numFmtId="41" fontId="28" fillId="0" borderId="0" xfId="112" applyFont="1">
      <alignment vertical="center"/>
    </xf>
    <xf numFmtId="41" fontId="5" fillId="0" borderId="0" xfId="112" applyFont="1" applyAlignment="1">
      <alignment vertical="center" shrinkToFit="1"/>
    </xf>
    <xf numFmtId="41" fontId="30" fillId="0" borderId="0" xfId="112" applyFont="1" applyAlignment="1">
      <alignment vertical="center" shrinkToFit="1"/>
    </xf>
    <xf numFmtId="41" fontId="29" fillId="0" borderId="0" xfId="112" applyFont="1">
      <alignment vertical="center"/>
    </xf>
    <xf numFmtId="41" fontId="0" fillId="0" borderId="0" xfId="112" applyFont="1">
      <alignment vertical="center"/>
    </xf>
    <xf numFmtId="41" fontId="34" fillId="0" borderId="7" xfId="112" applyFont="1" applyBorder="1" applyAlignment="1">
      <alignment vertical="center" shrinkToFit="1"/>
    </xf>
    <xf numFmtId="0" fontId="4" fillId="0" borderId="2" xfId="109" applyFont="1" applyBorder="1" applyAlignment="1">
      <alignment horizontal="left" vertical="center"/>
    </xf>
    <xf numFmtId="41" fontId="34" fillId="0" borderId="2" xfId="112" applyFont="1" applyBorder="1" applyAlignment="1">
      <alignment vertical="center" shrinkToFit="1"/>
    </xf>
    <xf numFmtId="0" fontId="34" fillId="0" borderId="6" xfId="109" applyFont="1" applyBorder="1" applyAlignment="1">
      <alignment horizontal="left" vertical="center"/>
    </xf>
    <xf numFmtId="0" fontId="4" fillId="0" borderId="6" xfId="109" applyFont="1" applyBorder="1" applyAlignment="1">
      <alignment horizontal="left" vertical="center" shrinkToFit="1"/>
    </xf>
    <xf numFmtId="41" fontId="34" fillId="0" borderId="6" xfId="112" applyFont="1" applyBorder="1" applyAlignment="1">
      <alignment vertical="center" shrinkToFit="1"/>
    </xf>
    <xf numFmtId="0" fontId="4" fillId="0" borderId="2" xfId="109" applyFont="1" applyBorder="1" applyAlignment="1">
      <alignment vertical="center" shrinkToFit="1"/>
    </xf>
    <xf numFmtId="0" fontId="33" fillId="0" borderId="2" xfId="0" applyFont="1" applyBorder="1" applyAlignment="1">
      <alignment horizontal="center" vertical="center" shrinkToFit="1"/>
    </xf>
    <xf numFmtId="41" fontId="2" fillId="0" borderId="2" xfId="112" applyFont="1" applyBorder="1">
      <alignment vertical="center"/>
    </xf>
    <xf numFmtId="41" fontId="33" fillId="0" borderId="2" xfId="112" applyFont="1" applyBorder="1">
      <alignment vertical="center"/>
    </xf>
    <xf numFmtId="41" fontId="33" fillId="0" borderId="2" xfId="112" applyFont="1" applyBorder="1" applyAlignment="1">
      <alignment horizontal="right" vertical="center"/>
    </xf>
    <xf numFmtId="176" fontId="4" fillId="0" borderId="2" xfId="109" applyNumberFormat="1" applyFont="1" applyBorder="1" applyAlignment="1">
      <alignment vertical="center" shrinkToFit="1"/>
    </xf>
    <xf numFmtId="41" fontId="4" fillId="0" borderId="2" xfId="112" applyFont="1" applyBorder="1" applyAlignment="1">
      <alignment horizontal="right" vertical="center" indent="1" shrinkToFit="1"/>
    </xf>
    <xf numFmtId="0" fontId="30" fillId="0" borderId="2" xfId="109" applyFont="1" applyBorder="1" applyAlignment="1">
      <alignment horizontal="left" vertical="center"/>
    </xf>
    <xf numFmtId="0" fontId="4" fillId="0" borderId="2" xfId="109" applyFont="1" applyBorder="1" applyAlignment="1">
      <alignment vertical="center"/>
    </xf>
    <xf numFmtId="0" fontId="30" fillId="0" borderId="28" xfId="109" applyFont="1" applyBorder="1" applyAlignment="1">
      <alignment horizontal="left" vertical="center" shrinkToFit="1"/>
    </xf>
    <xf numFmtId="0" fontId="30" fillId="0" borderId="28" xfId="109" applyFont="1" applyBorder="1" applyAlignment="1">
      <alignment horizontal="left" vertical="center"/>
    </xf>
    <xf numFmtId="0" fontId="4" fillId="0" borderId="28" xfId="109" applyFont="1" applyBorder="1" applyAlignment="1">
      <alignment vertical="center"/>
    </xf>
    <xf numFmtId="176" fontId="4" fillId="0" borderId="28" xfId="109" applyNumberFormat="1" applyFont="1" applyBorder="1" applyAlignment="1">
      <alignment vertical="center" shrinkToFit="1"/>
    </xf>
    <xf numFmtId="0" fontId="4" fillId="0" borderId="6" xfId="109" applyFont="1" applyBorder="1" applyAlignment="1">
      <alignment vertical="center"/>
    </xf>
    <xf numFmtId="0" fontId="4" fillId="0" borderId="8" xfId="109" applyFont="1" applyBorder="1" applyAlignment="1">
      <alignment vertical="center"/>
    </xf>
    <xf numFmtId="0" fontId="4" fillId="0" borderId="6" xfId="109" applyFont="1" applyBorder="1" applyAlignment="1">
      <alignment horizontal="center" vertical="center" shrinkToFit="1"/>
    </xf>
    <xf numFmtId="0" fontId="5" fillId="0" borderId="25" xfId="109" applyFont="1" applyBorder="1" applyAlignment="1">
      <alignment horizontal="left" vertical="center"/>
    </xf>
    <xf numFmtId="0" fontId="5" fillId="0" borderId="25" xfId="109" applyFont="1" applyBorder="1" applyAlignment="1">
      <alignment horizontal="left" vertical="center" shrinkToFit="1"/>
    </xf>
    <xf numFmtId="41" fontId="5" fillId="0" borderId="25" xfId="112" applyFont="1" applyBorder="1" applyAlignment="1">
      <alignment vertical="center" shrinkToFit="1"/>
    </xf>
    <xf numFmtId="41" fontId="35" fillId="0" borderId="25" xfId="112" applyFont="1" applyBorder="1" applyAlignment="1">
      <alignment vertical="center" shrinkToFit="1"/>
    </xf>
    <xf numFmtId="0" fontId="33" fillId="0" borderId="2" xfId="0" applyFont="1" applyBorder="1" applyAlignment="1">
      <alignment horizontal="left" vertical="center"/>
    </xf>
    <xf numFmtId="0" fontId="30" fillId="0" borderId="0" xfId="79" applyFont="1" applyAlignment="1">
      <alignment horizontal="left" vertical="center" shrinkToFit="1"/>
    </xf>
    <xf numFmtId="0" fontId="4" fillId="0" borderId="26" xfId="109" applyFont="1" applyBorder="1" applyAlignment="1">
      <alignment horizontal="left" vertical="center" shrinkToFit="1"/>
    </xf>
    <xf numFmtId="0" fontId="4" fillId="0" borderId="27" xfId="109" applyFont="1" applyBorder="1" applyAlignment="1">
      <alignment horizontal="left" vertical="center" shrinkToFit="1"/>
    </xf>
    <xf numFmtId="0" fontId="4" fillId="0" borderId="3" xfId="109" applyFont="1" applyBorder="1" applyAlignment="1">
      <alignment horizontal="left" vertical="center" shrinkToFit="1"/>
    </xf>
    <xf numFmtId="0" fontId="4" fillId="0" borderId="2" xfId="109" applyFont="1" applyBorder="1" applyAlignment="1">
      <alignment horizontal="left" vertical="center"/>
    </xf>
    <xf numFmtId="0" fontId="5" fillId="0" borderId="12" xfId="109" applyFont="1" applyBorder="1" applyAlignment="1">
      <alignment horizontal="center" vertical="center" shrinkToFit="1"/>
    </xf>
    <xf numFmtId="0" fontId="5" fillId="0" borderId="13" xfId="109" applyFont="1" applyBorder="1" applyAlignment="1">
      <alignment horizontal="center" vertical="center" shrinkToFit="1"/>
    </xf>
    <xf numFmtId="0" fontId="5" fillId="0" borderId="11" xfId="109" applyFont="1" applyBorder="1" applyAlignment="1">
      <alignment horizontal="center" vertical="center" shrinkToFit="1"/>
    </xf>
    <xf numFmtId="0" fontId="4" fillId="0" borderId="13" xfId="109" applyFont="1" applyBorder="1" applyAlignment="1">
      <alignment horizontal="center" vertical="center"/>
    </xf>
    <xf numFmtId="0" fontId="4" fillId="0" borderId="11" xfId="109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76" fontId="34" fillId="0" borderId="29" xfId="112" applyNumberFormat="1" applyFont="1" applyBorder="1" applyAlignment="1">
      <alignment vertical="center" shrinkToFit="1"/>
    </xf>
    <xf numFmtId="176" fontId="34" fillId="0" borderId="30" xfId="112" applyNumberFormat="1" applyFont="1" applyBorder="1" applyAlignment="1">
      <alignment vertical="center" shrinkToFit="1"/>
    </xf>
    <xf numFmtId="176" fontId="34" fillId="0" borderId="31" xfId="112" applyNumberFormat="1" applyFont="1" applyBorder="1" applyAlignment="1">
      <alignment vertical="center" shrinkToFit="1"/>
    </xf>
    <xf numFmtId="42" fontId="32" fillId="0" borderId="9" xfId="2" applyFont="1" applyBorder="1" applyAlignment="1">
      <alignment horizontal="center" vertical="center"/>
    </xf>
    <xf numFmtId="0" fontId="32" fillId="0" borderId="7" xfId="3" applyFont="1" applyBorder="1" applyAlignment="1">
      <alignment horizontal="center" vertical="center"/>
    </xf>
    <xf numFmtId="0" fontId="32" fillId="0" borderId="7" xfId="3" applyFont="1" applyBorder="1" applyAlignment="1">
      <alignment horizontal="center" vertical="center" wrapText="1"/>
    </xf>
    <xf numFmtId="42" fontId="32" fillId="0" borderId="11" xfId="2" applyFont="1" applyBorder="1" applyAlignment="1">
      <alignment horizontal="center" vertical="center"/>
    </xf>
    <xf numFmtId="41" fontId="32" fillId="0" borderId="7" xfId="112" applyFont="1" applyBorder="1" applyAlignment="1">
      <alignment horizontal="center" vertical="center" wrapText="1"/>
    </xf>
    <xf numFmtId="41" fontId="32" fillId="0" borderId="29" xfId="112" applyFont="1" applyBorder="1" applyAlignment="1">
      <alignment horizontal="center" vertical="center" wrapText="1"/>
    </xf>
    <xf numFmtId="0" fontId="6" fillId="0" borderId="32" xfId="1" applyFont="1" applyBorder="1" applyAlignment="1">
      <alignment horizontal="left" vertical="center"/>
    </xf>
    <xf numFmtId="0" fontId="5" fillId="0" borderId="32" xfId="1" applyFont="1" applyBorder="1" applyAlignment="1">
      <alignment horizontal="center" vertical="center"/>
    </xf>
    <xf numFmtId="0" fontId="5" fillId="0" borderId="32" xfId="1" applyFont="1" applyBorder="1" applyAlignment="1">
      <alignment horizontal="left" vertical="center" shrinkToFit="1"/>
    </xf>
    <xf numFmtId="0" fontId="5" fillId="0" borderId="32" xfId="1" applyFont="1" applyBorder="1" applyAlignment="1">
      <alignment vertical="center"/>
    </xf>
    <xf numFmtId="41" fontId="5" fillId="0" borderId="32" xfId="112" applyFont="1" applyBorder="1" applyAlignment="1">
      <alignment vertical="center"/>
    </xf>
    <xf numFmtId="41" fontId="5" fillId="0" borderId="32" xfId="112" applyFont="1" applyBorder="1" applyAlignment="1">
      <alignment horizontal="right" vertical="center"/>
    </xf>
    <xf numFmtId="0" fontId="4" fillId="0" borderId="3" xfId="109" applyFont="1" applyBorder="1" applyAlignment="1">
      <alignment horizontal="left" vertical="center"/>
    </xf>
    <xf numFmtId="0" fontId="4" fillId="0" borderId="10" xfId="109" applyFont="1" applyBorder="1" applyAlignment="1">
      <alignment vertical="center"/>
    </xf>
    <xf numFmtId="0" fontId="4" fillId="0" borderId="33" xfId="109" applyFont="1" applyBorder="1" applyAlignment="1">
      <alignment vertical="center"/>
    </xf>
    <xf numFmtId="0" fontId="4" fillId="0" borderId="3" xfId="109" applyFont="1" applyBorder="1" applyAlignment="1">
      <alignment horizontal="left" vertical="center"/>
    </xf>
    <xf numFmtId="0" fontId="30" fillId="0" borderId="34" xfId="109" applyFont="1" applyBorder="1" applyAlignment="1">
      <alignment horizontal="left" vertical="center"/>
    </xf>
    <xf numFmtId="0" fontId="32" fillId="0" borderId="35" xfId="3" applyFont="1" applyBorder="1" applyAlignment="1">
      <alignment horizontal="center" vertical="center" wrapText="1"/>
    </xf>
    <xf numFmtId="176" fontId="5" fillId="0" borderId="23" xfId="109" applyNumberFormat="1" applyFont="1" applyBorder="1" applyAlignment="1">
      <alignment vertical="center" shrinkToFit="1"/>
    </xf>
    <xf numFmtId="176" fontId="5" fillId="0" borderId="24" xfId="109" applyNumberFormat="1" applyFont="1" applyBorder="1" applyAlignment="1">
      <alignment vertical="center" shrinkToFit="1"/>
    </xf>
    <xf numFmtId="176" fontId="4" fillId="0" borderId="24" xfId="109" applyNumberFormat="1" applyFont="1" applyBorder="1" applyAlignment="1">
      <alignment vertical="center" shrinkToFit="1"/>
    </xf>
    <xf numFmtId="176" fontId="4" fillId="0" borderId="36" xfId="109" applyNumberFormat="1" applyFont="1" applyBorder="1" applyAlignment="1">
      <alignment vertical="center" shrinkToFit="1"/>
    </xf>
  </cellXfs>
  <cellStyles count="113">
    <cellStyle name="20% - 강조색1 2" xfId="4" xr:uid="{00000000-0005-0000-0000-000000000000}"/>
    <cellStyle name="20% - 강조색2 2" xfId="5" xr:uid="{00000000-0005-0000-0000-000001000000}"/>
    <cellStyle name="20% - 강조색3 2" xfId="6" xr:uid="{00000000-0005-0000-0000-000002000000}"/>
    <cellStyle name="20% - 강조색4 2" xfId="7" xr:uid="{00000000-0005-0000-0000-000003000000}"/>
    <cellStyle name="20% - 강조색5 2" xfId="8" xr:uid="{00000000-0005-0000-0000-000004000000}"/>
    <cellStyle name="20% - 강조색6 2" xfId="9" xr:uid="{00000000-0005-0000-0000-000005000000}"/>
    <cellStyle name="40% - 강조색1 2" xfId="10" xr:uid="{00000000-0005-0000-0000-000006000000}"/>
    <cellStyle name="40% - 강조색2 2" xfId="11" xr:uid="{00000000-0005-0000-0000-000007000000}"/>
    <cellStyle name="40% - 강조색3 2" xfId="12" xr:uid="{00000000-0005-0000-0000-000008000000}"/>
    <cellStyle name="40% - 강조색4 2" xfId="13" xr:uid="{00000000-0005-0000-0000-000009000000}"/>
    <cellStyle name="40% - 강조색5 2" xfId="14" xr:uid="{00000000-0005-0000-0000-00000A000000}"/>
    <cellStyle name="40% - 강조색6 2" xfId="15" xr:uid="{00000000-0005-0000-0000-00000B000000}"/>
    <cellStyle name="60% - 강조색1 2" xfId="16" xr:uid="{00000000-0005-0000-0000-00000C000000}"/>
    <cellStyle name="60% - 강조색2 2" xfId="17" xr:uid="{00000000-0005-0000-0000-00000D000000}"/>
    <cellStyle name="60% - 강조색3 2" xfId="18" xr:uid="{00000000-0005-0000-0000-00000E000000}"/>
    <cellStyle name="60% - 강조색4 2" xfId="19" xr:uid="{00000000-0005-0000-0000-00000F000000}"/>
    <cellStyle name="60% - 강조색5 2" xfId="20" xr:uid="{00000000-0005-0000-0000-000010000000}"/>
    <cellStyle name="60% - 강조색6 2" xfId="21" xr:uid="{00000000-0005-0000-0000-000011000000}"/>
    <cellStyle name="강조색1 2" xfId="22" xr:uid="{00000000-0005-0000-0000-000012000000}"/>
    <cellStyle name="강조색2 2" xfId="23" xr:uid="{00000000-0005-0000-0000-000013000000}"/>
    <cellStyle name="강조색3 2" xfId="24" xr:uid="{00000000-0005-0000-0000-000014000000}"/>
    <cellStyle name="강조색4 2" xfId="25" xr:uid="{00000000-0005-0000-0000-000015000000}"/>
    <cellStyle name="강조색5 2" xfId="26" xr:uid="{00000000-0005-0000-0000-000016000000}"/>
    <cellStyle name="강조색6 2" xfId="27" xr:uid="{00000000-0005-0000-0000-000017000000}"/>
    <cellStyle name="경고문 2" xfId="28" xr:uid="{00000000-0005-0000-0000-000018000000}"/>
    <cellStyle name="계산 2" xfId="29" xr:uid="{00000000-0005-0000-0000-000019000000}"/>
    <cellStyle name="나쁨 2" xfId="30" xr:uid="{00000000-0005-0000-0000-00001A000000}"/>
    <cellStyle name="메모 2" xfId="31" xr:uid="{00000000-0005-0000-0000-00001B000000}"/>
    <cellStyle name="백분율 2" xfId="32" xr:uid="{00000000-0005-0000-0000-00001C000000}"/>
    <cellStyle name="백분율 3" xfId="110" xr:uid="{00000000-0005-0000-0000-00001D000000}"/>
    <cellStyle name="보통 2" xfId="33" xr:uid="{00000000-0005-0000-0000-00001E000000}"/>
    <cellStyle name="설명 텍스트 2" xfId="34" xr:uid="{00000000-0005-0000-0000-00001F000000}"/>
    <cellStyle name="셀 확인 2" xfId="35" xr:uid="{00000000-0005-0000-0000-000020000000}"/>
    <cellStyle name="쉼표 [0]" xfId="112" builtinId="6"/>
    <cellStyle name="쉼표 [0] 2" xfId="36" xr:uid="{00000000-0005-0000-0000-000022000000}"/>
    <cellStyle name="쉼표 [0] 2 2" xfId="37" xr:uid="{00000000-0005-0000-0000-000023000000}"/>
    <cellStyle name="쉼표 [0] 3" xfId="38" xr:uid="{00000000-0005-0000-0000-000024000000}"/>
    <cellStyle name="쉼표 [0] 3 2" xfId="39" xr:uid="{00000000-0005-0000-0000-000025000000}"/>
    <cellStyle name="쉼표 [0] 4" xfId="106" xr:uid="{00000000-0005-0000-0000-000026000000}"/>
    <cellStyle name="쉼표 [0] 5" xfId="107" xr:uid="{00000000-0005-0000-0000-000027000000}"/>
    <cellStyle name="연결된 셀 2" xfId="40" xr:uid="{00000000-0005-0000-0000-000028000000}"/>
    <cellStyle name="요약 2" xfId="41" xr:uid="{00000000-0005-0000-0000-000029000000}"/>
    <cellStyle name="입력 2" xfId="42" xr:uid="{00000000-0005-0000-0000-00002A000000}"/>
    <cellStyle name="제목 1 2" xfId="43" xr:uid="{00000000-0005-0000-0000-00002B000000}"/>
    <cellStyle name="제목 2 2" xfId="44" xr:uid="{00000000-0005-0000-0000-00002C000000}"/>
    <cellStyle name="제목 3 2" xfId="45" xr:uid="{00000000-0005-0000-0000-00002D000000}"/>
    <cellStyle name="제목 4 2" xfId="46" xr:uid="{00000000-0005-0000-0000-00002E000000}"/>
    <cellStyle name="제목 5" xfId="47" xr:uid="{00000000-0005-0000-0000-00002F000000}"/>
    <cellStyle name="좋음 2" xfId="48" xr:uid="{00000000-0005-0000-0000-000030000000}"/>
    <cellStyle name="출력 2" xfId="49" xr:uid="{00000000-0005-0000-0000-000031000000}"/>
    <cellStyle name="콤마 [0]_퇴직2" xfId="50" xr:uid="{00000000-0005-0000-0000-000032000000}"/>
    <cellStyle name="통화 [0] 2" xfId="2" xr:uid="{00000000-0005-0000-0000-000033000000}"/>
    <cellStyle name="표준" xfId="0" builtinId="0"/>
    <cellStyle name="표준 10" xfId="51" xr:uid="{00000000-0005-0000-0000-000035000000}"/>
    <cellStyle name="표준 10 2" xfId="52" xr:uid="{00000000-0005-0000-0000-000036000000}"/>
    <cellStyle name="표준 11" xfId="53" xr:uid="{00000000-0005-0000-0000-000037000000}"/>
    <cellStyle name="표준 11 2" xfId="54" xr:uid="{00000000-0005-0000-0000-000038000000}"/>
    <cellStyle name="표준 12" xfId="55" xr:uid="{00000000-0005-0000-0000-000039000000}"/>
    <cellStyle name="표준 12 2" xfId="56" xr:uid="{00000000-0005-0000-0000-00003A000000}"/>
    <cellStyle name="표준 13" xfId="57" xr:uid="{00000000-0005-0000-0000-00003B000000}"/>
    <cellStyle name="표준 13 2" xfId="58" xr:uid="{00000000-0005-0000-0000-00003C000000}"/>
    <cellStyle name="표준 14" xfId="59" xr:uid="{00000000-0005-0000-0000-00003D000000}"/>
    <cellStyle name="표준 14 2" xfId="60" xr:uid="{00000000-0005-0000-0000-00003E000000}"/>
    <cellStyle name="표준 15" xfId="61" xr:uid="{00000000-0005-0000-0000-00003F000000}"/>
    <cellStyle name="표준 15 2" xfId="62" xr:uid="{00000000-0005-0000-0000-000040000000}"/>
    <cellStyle name="표준 16" xfId="63" xr:uid="{00000000-0005-0000-0000-000041000000}"/>
    <cellStyle name="표준 17" xfId="64" xr:uid="{00000000-0005-0000-0000-000042000000}"/>
    <cellStyle name="표준 18" xfId="65" xr:uid="{00000000-0005-0000-0000-000043000000}"/>
    <cellStyle name="표준 19" xfId="66" xr:uid="{00000000-0005-0000-0000-000044000000}"/>
    <cellStyle name="표준 2" xfId="3" xr:uid="{00000000-0005-0000-0000-000045000000}"/>
    <cellStyle name="표준 2 2" xfId="67" xr:uid="{00000000-0005-0000-0000-000046000000}"/>
    <cellStyle name="표준 2 2 2" xfId="68" xr:uid="{00000000-0005-0000-0000-000047000000}"/>
    <cellStyle name="표준 2 3" xfId="69" xr:uid="{00000000-0005-0000-0000-000048000000}"/>
    <cellStyle name="표준 20" xfId="70" xr:uid="{00000000-0005-0000-0000-000049000000}"/>
    <cellStyle name="표준 21" xfId="71" xr:uid="{00000000-0005-0000-0000-00004A000000}"/>
    <cellStyle name="표준 22" xfId="72" xr:uid="{00000000-0005-0000-0000-00004B000000}"/>
    <cellStyle name="표준 23" xfId="73" xr:uid="{00000000-0005-0000-0000-00004C000000}"/>
    <cellStyle name="표준 24" xfId="74" xr:uid="{00000000-0005-0000-0000-00004D000000}"/>
    <cellStyle name="표준 25" xfId="75" xr:uid="{00000000-0005-0000-0000-00004E000000}"/>
    <cellStyle name="표준 26" xfId="76" xr:uid="{00000000-0005-0000-0000-00004F000000}"/>
    <cellStyle name="표준 27" xfId="77" xr:uid="{00000000-0005-0000-0000-000050000000}"/>
    <cellStyle name="표준 28" xfId="78" xr:uid="{00000000-0005-0000-0000-000051000000}"/>
    <cellStyle name="표준 28 2" xfId="105" xr:uid="{00000000-0005-0000-0000-000052000000}"/>
    <cellStyle name="표준 29" xfId="79" xr:uid="{00000000-0005-0000-0000-000053000000}"/>
    <cellStyle name="표준 3" xfId="80" xr:uid="{00000000-0005-0000-0000-000054000000}"/>
    <cellStyle name="표준 3 2" xfId="81" xr:uid="{00000000-0005-0000-0000-000055000000}"/>
    <cellStyle name="표준 3 2 2" xfId="82" xr:uid="{00000000-0005-0000-0000-000056000000}"/>
    <cellStyle name="표준 3 2 3" xfId="108" xr:uid="{00000000-0005-0000-0000-000057000000}"/>
    <cellStyle name="표준 3 3" xfId="83" xr:uid="{00000000-0005-0000-0000-000058000000}"/>
    <cellStyle name="표준 3 4" xfId="84" xr:uid="{00000000-0005-0000-0000-000059000000}"/>
    <cellStyle name="표준 30" xfId="85" xr:uid="{00000000-0005-0000-0000-00005A000000}"/>
    <cellStyle name="표준 31" xfId="86" xr:uid="{00000000-0005-0000-0000-00005B000000}"/>
    <cellStyle name="표준 32" xfId="87" xr:uid="{00000000-0005-0000-0000-00005C000000}"/>
    <cellStyle name="표준 33" xfId="88" xr:uid="{00000000-0005-0000-0000-00005D000000}"/>
    <cellStyle name="표준 34" xfId="89" xr:uid="{00000000-0005-0000-0000-00005E000000}"/>
    <cellStyle name="표준 35" xfId="90" xr:uid="{00000000-0005-0000-0000-00005F000000}"/>
    <cellStyle name="표준 36" xfId="91" xr:uid="{00000000-0005-0000-0000-000060000000}"/>
    <cellStyle name="표준 37" xfId="111" xr:uid="{00000000-0005-0000-0000-000061000000}"/>
    <cellStyle name="표준 4" xfId="92" xr:uid="{00000000-0005-0000-0000-000062000000}"/>
    <cellStyle name="표준 4 2" xfId="93" xr:uid="{00000000-0005-0000-0000-000063000000}"/>
    <cellStyle name="표준 4 3" xfId="94" xr:uid="{00000000-0005-0000-0000-000064000000}"/>
    <cellStyle name="표준 5" xfId="95" xr:uid="{00000000-0005-0000-0000-000065000000}"/>
    <cellStyle name="표준 5 2" xfId="96" xr:uid="{00000000-0005-0000-0000-000066000000}"/>
    <cellStyle name="표준 6" xfId="97" xr:uid="{00000000-0005-0000-0000-000067000000}"/>
    <cellStyle name="표준 6 2" xfId="98" xr:uid="{00000000-0005-0000-0000-000068000000}"/>
    <cellStyle name="표준 7" xfId="99" xr:uid="{00000000-0005-0000-0000-000069000000}"/>
    <cellStyle name="표준 7 2" xfId="100" xr:uid="{00000000-0005-0000-0000-00006A000000}"/>
    <cellStyle name="표준 8" xfId="101" xr:uid="{00000000-0005-0000-0000-00006B000000}"/>
    <cellStyle name="표준 8 2" xfId="102" xr:uid="{00000000-0005-0000-0000-00006C000000}"/>
    <cellStyle name="표준 9" xfId="103" xr:uid="{00000000-0005-0000-0000-00006D000000}"/>
    <cellStyle name="표준 9 2" xfId="104" xr:uid="{00000000-0005-0000-0000-00006E000000}"/>
    <cellStyle name="표준_2006년 추경(1)" xfId="1" xr:uid="{00000000-0005-0000-0000-00006F000000}"/>
    <cellStyle name="표준_2006년도 복지회관예산" xfId="109" xr:uid="{00000000-0005-0000-0000-00007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2"/>
  <sheetViews>
    <sheetView tabSelected="1" showWhiteSpace="0" view="pageBreakPreview" zoomScale="115" zoomScaleNormal="115" zoomScaleSheetLayoutView="115" workbookViewId="0">
      <selection activeCell="Q22" sqref="Q22"/>
    </sheetView>
  </sheetViews>
  <sheetFormatPr defaultRowHeight="16.5"/>
  <cols>
    <col min="1" max="2" width="2.25" customWidth="1"/>
    <col min="3" max="3" width="13.125" bestFit="1" customWidth="1"/>
    <col min="4" max="6" width="11.125" customWidth="1"/>
    <col min="7" max="8" width="2.25" customWidth="1"/>
    <col min="9" max="9" width="11" customWidth="1"/>
    <col min="10" max="12" width="11.125" style="37" customWidth="1"/>
  </cols>
  <sheetData>
    <row r="1" spans="1:12">
      <c r="A1" s="11" t="s">
        <v>41</v>
      </c>
      <c r="B1" s="12"/>
      <c r="C1" s="12"/>
      <c r="D1" s="12"/>
      <c r="E1" s="12"/>
      <c r="F1" s="12"/>
      <c r="G1" s="12"/>
      <c r="H1" s="12"/>
      <c r="I1" s="12"/>
      <c r="J1" s="33"/>
      <c r="K1" s="33"/>
      <c r="L1" s="33"/>
    </row>
    <row r="2" spans="1:12" ht="17.25" thickBot="1">
      <c r="A2" s="85" t="s">
        <v>14</v>
      </c>
      <c r="B2" s="86"/>
      <c r="C2" s="87"/>
      <c r="D2" s="88"/>
      <c r="E2" s="88"/>
      <c r="F2" s="88"/>
      <c r="G2" s="88"/>
      <c r="H2" s="88"/>
      <c r="I2" s="88"/>
      <c r="J2" s="89"/>
      <c r="K2" s="89"/>
      <c r="L2" s="90" t="s">
        <v>1</v>
      </c>
    </row>
    <row r="3" spans="1:12" s="16" customFormat="1" ht="22.5">
      <c r="A3" s="79" t="s">
        <v>2</v>
      </c>
      <c r="B3" s="80" t="s">
        <v>3</v>
      </c>
      <c r="C3" s="80" t="s">
        <v>4</v>
      </c>
      <c r="D3" s="81" t="s">
        <v>33</v>
      </c>
      <c r="E3" s="81" t="s">
        <v>31</v>
      </c>
      <c r="F3" s="96" t="s">
        <v>10</v>
      </c>
      <c r="G3" s="82" t="s">
        <v>2</v>
      </c>
      <c r="H3" s="80" t="s">
        <v>3</v>
      </c>
      <c r="I3" s="80" t="s">
        <v>4</v>
      </c>
      <c r="J3" s="83" t="s">
        <v>32</v>
      </c>
      <c r="K3" s="83" t="s">
        <v>34</v>
      </c>
      <c r="L3" s="84" t="s">
        <v>10</v>
      </c>
    </row>
    <row r="4" spans="1:12" s="16" customFormat="1">
      <c r="A4" s="70" t="s">
        <v>5</v>
      </c>
      <c r="B4" s="71"/>
      <c r="C4" s="72"/>
      <c r="D4" s="17">
        <f>D5+D8+D13+D16+D19</f>
        <v>3036327400</v>
      </c>
      <c r="E4" s="28">
        <f t="shared" ref="E4:F4" si="0">E5+E8+E13+E16+E19</f>
        <v>2109533445</v>
      </c>
      <c r="F4" s="97">
        <f t="shared" si="0"/>
        <v>-926793955</v>
      </c>
      <c r="G4" s="73" t="s">
        <v>5</v>
      </c>
      <c r="H4" s="73"/>
      <c r="I4" s="74"/>
      <c r="J4" s="38">
        <f>J5+J19</f>
        <v>3036327400</v>
      </c>
      <c r="K4" s="38">
        <f>K5+K19</f>
        <v>2109533445</v>
      </c>
      <c r="L4" s="76">
        <f>K4-J4</f>
        <v>-926793955</v>
      </c>
    </row>
    <row r="5" spans="1:12" s="16" customFormat="1">
      <c r="A5" s="19" t="s">
        <v>0</v>
      </c>
      <c r="B5" s="19"/>
      <c r="C5" s="19"/>
      <c r="D5" s="18">
        <f>D6</f>
        <v>5000000</v>
      </c>
      <c r="E5" s="18">
        <f>E6</f>
        <v>5000000</v>
      </c>
      <c r="F5" s="97">
        <f t="shared" ref="F5:F18" si="1">E5-D5</f>
        <v>0</v>
      </c>
      <c r="G5" s="91" t="s">
        <v>11</v>
      </c>
      <c r="H5" s="39"/>
      <c r="I5" s="31"/>
      <c r="J5" s="40">
        <f>J6</f>
        <v>3036327400</v>
      </c>
      <c r="K5" s="40">
        <f>K6</f>
        <v>2047975400</v>
      </c>
      <c r="L5" s="76">
        <f t="shared" ref="L5:L21" si="2">K5-J5</f>
        <v>-988352000</v>
      </c>
    </row>
    <row r="6" spans="1:12" s="16" customFormat="1">
      <c r="A6" s="23"/>
      <c r="B6" s="20" t="s">
        <v>8</v>
      </c>
      <c r="C6" s="20"/>
      <c r="D6" s="22">
        <f>D7</f>
        <v>5000000</v>
      </c>
      <c r="E6" s="22">
        <f>E7</f>
        <v>5000000</v>
      </c>
      <c r="F6" s="97">
        <f t="shared" si="1"/>
        <v>0</v>
      </c>
      <c r="G6" s="92"/>
      <c r="H6" s="41" t="s">
        <v>13</v>
      </c>
      <c r="I6" s="42"/>
      <c r="J6" s="43">
        <f>J7+J8+J9+J10+J11+J12+J13+J14+J15+J16+J17+J18+J19+J20</f>
        <v>3036327400</v>
      </c>
      <c r="K6" s="43">
        <f>K7+K8+K9+K10+K11+K12+K13+K14+K15+K16+K17+K18</f>
        <v>2047975400</v>
      </c>
      <c r="L6" s="77">
        <f t="shared" si="2"/>
        <v>-988352000</v>
      </c>
    </row>
    <row r="7" spans="1:12" s="16" customFormat="1">
      <c r="A7" s="14"/>
      <c r="B7" s="26"/>
      <c r="C7" s="26" t="s">
        <v>15</v>
      </c>
      <c r="D7" s="18">
        <v>5000000</v>
      </c>
      <c r="E7" s="18">
        <v>5000000</v>
      </c>
      <c r="F7" s="97">
        <f t="shared" si="1"/>
        <v>0</v>
      </c>
      <c r="G7" s="93"/>
      <c r="H7" s="57"/>
      <c r="I7" s="44" t="s">
        <v>18</v>
      </c>
      <c r="J7" s="40">
        <v>20000000</v>
      </c>
      <c r="K7" s="40">
        <v>20000000</v>
      </c>
      <c r="L7" s="76">
        <f t="shared" si="2"/>
        <v>0</v>
      </c>
    </row>
    <row r="8" spans="1:12" s="16" customFormat="1">
      <c r="A8" s="19" t="s">
        <v>9</v>
      </c>
      <c r="B8" s="19"/>
      <c r="C8" s="19"/>
      <c r="D8" s="18">
        <f>D9</f>
        <v>3031327400</v>
      </c>
      <c r="E8" s="18">
        <f>E9</f>
        <v>2037975400</v>
      </c>
      <c r="F8" s="97">
        <f t="shared" si="1"/>
        <v>-993352000</v>
      </c>
      <c r="G8" s="93"/>
      <c r="H8" s="58"/>
      <c r="I8" s="44" t="s">
        <v>19</v>
      </c>
      <c r="J8" s="40">
        <v>177800000</v>
      </c>
      <c r="K8" s="40">
        <v>177800000</v>
      </c>
      <c r="L8" s="76">
        <f t="shared" si="2"/>
        <v>0</v>
      </c>
    </row>
    <row r="9" spans="1:12" s="16" customFormat="1">
      <c r="A9" s="23"/>
      <c r="B9" s="20" t="s">
        <v>6</v>
      </c>
      <c r="C9" s="20"/>
      <c r="D9" s="22">
        <f>D10+D11+D12</f>
        <v>3031327400</v>
      </c>
      <c r="E9" s="22">
        <f>E10+E11+E12</f>
        <v>2037975400</v>
      </c>
      <c r="F9" s="97">
        <f t="shared" si="1"/>
        <v>-993352000</v>
      </c>
      <c r="G9" s="93"/>
      <c r="H9" s="58"/>
      <c r="I9" s="45" t="s">
        <v>20</v>
      </c>
      <c r="J9" s="46">
        <v>41363400</v>
      </c>
      <c r="K9" s="46">
        <v>41363400</v>
      </c>
      <c r="L9" s="76">
        <f t="shared" si="2"/>
        <v>0</v>
      </c>
    </row>
    <row r="10" spans="1:12" s="16" customFormat="1">
      <c r="A10" s="14"/>
      <c r="B10" s="26"/>
      <c r="C10" s="26" t="s">
        <v>30</v>
      </c>
      <c r="D10" s="18">
        <v>1598624000</v>
      </c>
      <c r="E10" s="18">
        <v>884811000</v>
      </c>
      <c r="F10" s="97">
        <f t="shared" si="1"/>
        <v>-713813000</v>
      </c>
      <c r="G10" s="93"/>
      <c r="H10" s="58"/>
      <c r="I10" s="45" t="s">
        <v>21</v>
      </c>
      <c r="J10" s="46">
        <v>9000000</v>
      </c>
      <c r="K10" s="46">
        <v>9000000</v>
      </c>
      <c r="L10" s="76">
        <f t="shared" si="2"/>
        <v>0</v>
      </c>
    </row>
    <row r="11" spans="1:12" s="16" customFormat="1">
      <c r="A11" s="21"/>
      <c r="B11" s="25"/>
      <c r="C11" s="27" t="s">
        <v>7</v>
      </c>
      <c r="D11" s="17">
        <v>1415163400</v>
      </c>
      <c r="E11" s="17">
        <v>1133374400</v>
      </c>
      <c r="F11" s="97">
        <f t="shared" si="1"/>
        <v>-281789000</v>
      </c>
      <c r="G11" s="93"/>
      <c r="H11" s="58"/>
      <c r="I11" s="45" t="s">
        <v>22</v>
      </c>
      <c r="J11" s="46">
        <v>233416000</v>
      </c>
      <c r="K11" s="46">
        <v>233416000</v>
      </c>
      <c r="L11" s="76">
        <f t="shared" si="2"/>
        <v>0</v>
      </c>
    </row>
    <row r="12" spans="1:12" s="16" customFormat="1">
      <c r="A12" s="1"/>
      <c r="B12" s="29"/>
      <c r="C12" s="24" t="s">
        <v>12</v>
      </c>
      <c r="D12" s="22">
        <v>17540000</v>
      </c>
      <c r="E12" s="22">
        <v>19790000</v>
      </c>
      <c r="F12" s="97">
        <f t="shared" si="1"/>
        <v>2250000</v>
      </c>
      <c r="G12" s="93"/>
      <c r="H12" s="58"/>
      <c r="I12" s="45" t="s">
        <v>23</v>
      </c>
      <c r="J12" s="46">
        <v>1425648000</v>
      </c>
      <c r="K12" s="46">
        <v>1541606000</v>
      </c>
      <c r="L12" s="76">
        <f t="shared" si="2"/>
        <v>115958000</v>
      </c>
    </row>
    <row r="13" spans="1:12">
      <c r="A13" s="75" t="s">
        <v>35</v>
      </c>
      <c r="B13" s="64"/>
      <c r="C13" s="64"/>
      <c r="D13" s="47">
        <f>D14</f>
        <v>0</v>
      </c>
      <c r="E13" s="47">
        <f>E14</f>
        <v>5000000</v>
      </c>
      <c r="F13" s="97">
        <f t="shared" si="1"/>
        <v>5000000</v>
      </c>
      <c r="G13" s="93"/>
      <c r="H13" s="58"/>
      <c r="I13" s="45" t="s">
        <v>24</v>
      </c>
      <c r="J13" s="46">
        <v>1111560000</v>
      </c>
      <c r="K13" s="46">
        <v>0</v>
      </c>
      <c r="L13" s="76">
        <f t="shared" si="2"/>
        <v>-1111560000</v>
      </c>
    </row>
    <row r="14" spans="1:12">
      <c r="A14" s="32"/>
      <c r="B14" s="64" t="s">
        <v>35</v>
      </c>
      <c r="C14" s="64"/>
      <c r="D14" s="47">
        <f>D15</f>
        <v>0</v>
      </c>
      <c r="E14" s="47">
        <f>E15</f>
        <v>5000000</v>
      </c>
      <c r="F14" s="97">
        <f t="shared" si="1"/>
        <v>5000000</v>
      </c>
      <c r="G14" s="93"/>
      <c r="H14" s="58"/>
      <c r="I14" s="45" t="s">
        <v>25</v>
      </c>
      <c r="J14" s="46">
        <v>3000000</v>
      </c>
      <c r="K14" s="46">
        <v>0</v>
      </c>
      <c r="L14" s="76">
        <f t="shared" si="2"/>
        <v>-3000000</v>
      </c>
    </row>
    <row r="15" spans="1:12">
      <c r="A15" s="32"/>
      <c r="B15" s="30"/>
      <c r="C15" s="30" t="s">
        <v>35</v>
      </c>
      <c r="D15" s="47">
        <v>0</v>
      </c>
      <c r="E15" s="47">
        <v>5000000</v>
      </c>
      <c r="F15" s="97">
        <f t="shared" si="1"/>
        <v>5000000</v>
      </c>
      <c r="G15" s="93"/>
      <c r="H15" s="58"/>
      <c r="I15" s="45" t="s">
        <v>26</v>
      </c>
      <c r="J15" s="46">
        <v>4540000</v>
      </c>
      <c r="K15" s="46">
        <v>4540000</v>
      </c>
      <c r="L15" s="76">
        <f t="shared" si="2"/>
        <v>0</v>
      </c>
    </row>
    <row r="16" spans="1:12">
      <c r="A16" s="75" t="s">
        <v>16</v>
      </c>
      <c r="B16" s="64"/>
      <c r="C16" s="64"/>
      <c r="D16" s="47">
        <f>D17</f>
        <v>0</v>
      </c>
      <c r="E16" s="47">
        <f>E17</f>
        <v>61558045</v>
      </c>
      <c r="F16" s="97">
        <f t="shared" si="1"/>
        <v>61558045</v>
      </c>
      <c r="G16" s="93"/>
      <c r="H16" s="58"/>
      <c r="I16" s="45" t="s">
        <v>27</v>
      </c>
      <c r="J16" s="46">
        <v>10000000</v>
      </c>
      <c r="K16" s="46">
        <v>9000000</v>
      </c>
      <c r="L16" s="76">
        <f t="shared" si="2"/>
        <v>-1000000</v>
      </c>
    </row>
    <row r="17" spans="1:12">
      <c r="A17" s="32"/>
      <c r="B17" s="64" t="s">
        <v>16</v>
      </c>
      <c r="C17" s="64"/>
      <c r="D17" s="47">
        <f>D18</f>
        <v>0</v>
      </c>
      <c r="E17" s="48">
        <f>E18</f>
        <v>61558045</v>
      </c>
      <c r="F17" s="97">
        <f t="shared" si="1"/>
        <v>61558045</v>
      </c>
      <c r="G17" s="93"/>
      <c r="H17" s="58"/>
      <c r="I17" s="45" t="s">
        <v>28</v>
      </c>
      <c r="J17" s="46">
        <v>0</v>
      </c>
      <c r="K17" s="46">
        <v>6250000</v>
      </c>
      <c r="L17" s="76">
        <f t="shared" si="2"/>
        <v>6250000</v>
      </c>
    </row>
    <row r="18" spans="1:12">
      <c r="A18" s="32"/>
      <c r="B18" s="30"/>
      <c r="C18" s="30" t="s">
        <v>36</v>
      </c>
      <c r="D18" s="47">
        <v>0</v>
      </c>
      <c r="E18" s="48">
        <v>61558045</v>
      </c>
      <c r="F18" s="97">
        <f t="shared" si="1"/>
        <v>61558045</v>
      </c>
      <c r="G18" s="93"/>
      <c r="H18" s="58"/>
      <c r="I18" s="59" t="s">
        <v>29</v>
      </c>
      <c r="J18" s="40">
        <v>0</v>
      </c>
      <c r="K18" s="40">
        <v>5000000</v>
      </c>
      <c r="L18" s="76">
        <f t="shared" si="2"/>
        <v>5000000</v>
      </c>
    </row>
    <row r="19" spans="1:12">
      <c r="A19" s="66" t="s">
        <v>17</v>
      </c>
      <c r="B19" s="67"/>
      <c r="C19" s="68"/>
      <c r="D19" s="49">
        <f>D20</f>
        <v>0</v>
      </c>
      <c r="E19" s="50">
        <v>0</v>
      </c>
      <c r="F19" s="98">
        <v>0</v>
      </c>
      <c r="G19" s="94" t="s">
        <v>39</v>
      </c>
      <c r="H19" s="69"/>
      <c r="I19" s="69"/>
      <c r="J19" s="40">
        <v>0</v>
      </c>
      <c r="K19" s="40">
        <f>K20</f>
        <v>61558045</v>
      </c>
      <c r="L19" s="77">
        <f t="shared" si="2"/>
        <v>61558045</v>
      </c>
    </row>
    <row r="20" spans="1:12">
      <c r="A20" s="39"/>
      <c r="B20" s="69" t="s">
        <v>37</v>
      </c>
      <c r="C20" s="69"/>
      <c r="D20" s="49">
        <f>D21+D22</f>
        <v>0</v>
      </c>
      <c r="E20" s="49">
        <f t="shared" ref="E20:F20" si="3">E21+E22</f>
        <v>0</v>
      </c>
      <c r="F20" s="99">
        <f t="shared" si="3"/>
        <v>0</v>
      </c>
      <c r="G20" s="91"/>
      <c r="H20" s="69" t="s">
        <v>39</v>
      </c>
      <c r="I20" s="69"/>
      <c r="J20" s="40">
        <v>0</v>
      </c>
      <c r="K20" s="40">
        <f>K21</f>
        <v>61558045</v>
      </c>
      <c r="L20" s="77">
        <f t="shared" si="2"/>
        <v>61558045</v>
      </c>
    </row>
    <row r="21" spans="1:12" ht="17.25" thickBot="1">
      <c r="A21" s="51"/>
      <c r="B21" s="51"/>
      <c r="C21" s="52" t="s">
        <v>38</v>
      </c>
      <c r="D21" s="49">
        <v>0</v>
      </c>
      <c r="E21" s="49">
        <v>0</v>
      </c>
      <c r="F21" s="99"/>
      <c r="G21" s="95"/>
      <c r="H21" s="60"/>
      <c r="I21" s="61" t="s">
        <v>40</v>
      </c>
      <c r="J21" s="62"/>
      <c r="K21" s="63">
        <v>61558045</v>
      </c>
      <c r="L21" s="78">
        <f t="shared" si="2"/>
        <v>61558045</v>
      </c>
    </row>
    <row r="22" spans="1:12" ht="17.25" thickBot="1">
      <c r="A22" s="53"/>
      <c r="B22" s="54"/>
      <c r="C22" s="55" t="s">
        <v>12</v>
      </c>
      <c r="D22" s="56">
        <v>0</v>
      </c>
      <c r="E22" s="56">
        <v>0</v>
      </c>
      <c r="F22" s="100"/>
      <c r="G22" s="6"/>
      <c r="H22" s="2"/>
      <c r="I22" s="3"/>
      <c r="J22" s="34"/>
      <c r="K22" s="34"/>
      <c r="L22" s="34"/>
    </row>
    <row r="23" spans="1:12" ht="17.25" thickTop="1">
      <c r="A23" s="8"/>
      <c r="B23" s="8"/>
      <c r="C23" s="8"/>
      <c r="D23" s="9"/>
      <c r="E23" s="9"/>
      <c r="F23" s="9"/>
      <c r="G23" s="6"/>
      <c r="H23" s="2"/>
      <c r="I23" s="3"/>
      <c r="J23" s="34"/>
      <c r="K23" s="34"/>
      <c r="L23" s="34"/>
    </row>
    <row r="24" spans="1:12">
      <c r="A24" s="8"/>
      <c r="B24" s="8"/>
      <c r="C24" s="8"/>
      <c r="D24" s="9"/>
      <c r="E24" s="9"/>
      <c r="F24" s="9"/>
      <c r="G24" s="6"/>
      <c r="H24" s="2"/>
      <c r="I24" s="3"/>
      <c r="J24" s="34"/>
      <c r="K24" s="34"/>
      <c r="L24" s="34"/>
    </row>
    <row r="25" spans="1:12">
      <c r="A25" s="6"/>
      <c r="B25" s="6"/>
      <c r="C25" s="6"/>
      <c r="D25" s="9"/>
      <c r="E25" s="9"/>
      <c r="F25" s="9"/>
      <c r="G25" s="6"/>
      <c r="H25" s="2"/>
      <c r="I25" s="3"/>
      <c r="J25" s="34"/>
      <c r="K25" s="34"/>
      <c r="L25" s="34"/>
    </row>
    <row r="26" spans="1:12">
      <c r="A26" s="8"/>
      <c r="B26" s="6"/>
      <c r="C26" s="6"/>
      <c r="D26" s="9"/>
      <c r="E26" s="9"/>
      <c r="F26" s="9"/>
      <c r="G26" s="15"/>
      <c r="H26" s="2"/>
      <c r="I26" s="3"/>
      <c r="J26" s="34"/>
      <c r="K26" s="34"/>
      <c r="L26" s="34"/>
    </row>
    <row r="27" spans="1:12">
      <c r="A27" s="8"/>
      <c r="B27" s="6"/>
      <c r="C27" s="8"/>
      <c r="D27" s="9"/>
      <c r="E27" s="9"/>
      <c r="F27" s="9"/>
      <c r="G27" s="15"/>
      <c r="H27" s="2"/>
      <c r="I27" s="3"/>
      <c r="J27" s="34"/>
      <c r="K27" s="34"/>
      <c r="L27" s="34"/>
    </row>
    <row r="28" spans="1:12">
      <c r="A28" s="8"/>
      <c r="B28" s="8"/>
      <c r="C28" s="8"/>
      <c r="D28" s="9"/>
      <c r="E28" s="9"/>
      <c r="F28" s="9"/>
      <c r="G28" s="15"/>
      <c r="H28" s="2"/>
      <c r="I28" s="3"/>
      <c r="J28" s="34"/>
      <c r="K28" s="34"/>
      <c r="L28" s="34"/>
    </row>
    <row r="29" spans="1:12">
      <c r="A29" s="6"/>
      <c r="B29" s="6"/>
      <c r="C29" s="6"/>
      <c r="D29" s="9"/>
      <c r="E29" s="9"/>
      <c r="F29" s="9"/>
      <c r="G29" s="15"/>
      <c r="H29" s="2"/>
      <c r="I29" s="3"/>
      <c r="J29" s="34"/>
      <c r="K29" s="34"/>
      <c r="L29" s="34"/>
    </row>
    <row r="30" spans="1:12">
      <c r="A30" s="8"/>
      <c r="B30" s="6"/>
      <c r="C30" s="6"/>
      <c r="D30" s="9"/>
      <c r="E30" s="9"/>
      <c r="F30" s="9"/>
      <c r="G30" s="15"/>
      <c r="H30" s="2"/>
      <c r="I30" s="3"/>
      <c r="J30" s="34"/>
      <c r="K30" s="34"/>
      <c r="L30" s="34"/>
    </row>
    <row r="31" spans="1:12">
      <c r="A31" s="8"/>
      <c r="B31" s="8"/>
      <c r="C31" s="8"/>
      <c r="D31" s="9"/>
      <c r="E31" s="9"/>
      <c r="F31" s="9"/>
      <c r="G31" s="6"/>
      <c r="H31" s="2"/>
      <c r="I31" s="3"/>
      <c r="J31" s="34"/>
      <c r="K31" s="34"/>
      <c r="L31" s="34"/>
    </row>
    <row r="32" spans="1:12">
      <c r="A32" s="8"/>
      <c r="B32" s="8"/>
      <c r="C32" s="8"/>
      <c r="D32" s="9"/>
      <c r="E32" s="9"/>
      <c r="F32" s="9"/>
      <c r="G32" s="6"/>
      <c r="H32" s="2"/>
      <c r="I32" s="3"/>
      <c r="J32" s="34"/>
      <c r="K32" s="34"/>
      <c r="L32" s="34"/>
    </row>
    <row r="33" spans="1:12">
      <c r="A33" s="5"/>
      <c r="B33" s="5"/>
      <c r="C33" s="5"/>
      <c r="D33" s="5"/>
      <c r="E33" s="5"/>
      <c r="F33" s="5"/>
      <c r="G33" s="6"/>
      <c r="H33" s="2"/>
      <c r="I33" s="3"/>
      <c r="J33" s="34"/>
      <c r="K33" s="34"/>
      <c r="L33" s="34"/>
    </row>
    <row r="34" spans="1:12">
      <c r="A34" s="5"/>
      <c r="B34" s="5"/>
      <c r="C34" s="5"/>
      <c r="D34" s="5"/>
      <c r="E34" s="7"/>
      <c r="F34" s="5"/>
      <c r="G34" s="6"/>
      <c r="H34" s="2"/>
      <c r="I34" s="3"/>
      <c r="J34" s="34"/>
      <c r="K34" s="34"/>
      <c r="L34" s="34"/>
    </row>
    <row r="35" spans="1:12">
      <c r="A35" s="5"/>
      <c r="B35" s="5"/>
      <c r="C35" s="5"/>
      <c r="D35" s="5"/>
      <c r="E35" s="5"/>
      <c r="F35" s="5"/>
      <c r="G35" s="15"/>
      <c r="H35" s="2"/>
      <c r="I35" s="3"/>
      <c r="J35" s="34"/>
      <c r="K35" s="34"/>
      <c r="L35" s="34"/>
    </row>
    <row r="36" spans="1:12">
      <c r="A36" s="5"/>
      <c r="B36" s="5"/>
      <c r="C36" s="5"/>
      <c r="D36" s="5"/>
      <c r="E36" s="7"/>
      <c r="F36" s="5"/>
      <c r="G36" s="15"/>
      <c r="H36" s="2"/>
      <c r="I36" s="3"/>
      <c r="J36" s="34"/>
      <c r="K36" s="34"/>
      <c r="L36" s="34"/>
    </row>
    <row r="37" spans="1:12">
      <c r="A37" s="5"/>
      <c r="B37" s="5"/>
      <c r="C37" s="5"/>
      <c r="D37" s="5"/>
      <c r="E37" s="7"/>
      <c r="F37" s="5"/>
      <c r="G37" s="6"/>
      <c r="H37" s="2"/>
      <c r="I37" s="3"/>
      <c r="J37" s="34"/>
      <c r="K37" s="34"/>
      <c r="L37" s="34"/>
    </row>
    <row r="38" spans="1:12">
      <c r="A38" s="5"/>
      <c r="B38" s="5"/>
      <c r="C38" s="5"/>
      <c r="D38" s="5"/>
      <c r="E38" s="7"/>
      <c r="F38" s="5"/>
      <c r="G38" s="15"/>
      <c r="H38" s="2"/>
      <c r="I38" s="3"/>
      <c r="J38" s="34"/>
      <c r="K38" s="34"/>
      <c r="L38" s="34"/>
    </row>
    <row r="39" spans="1:12">
      <c r="A39" s="5"/>
      <c r="B39" s="5"/>
      <c r="C39" s="5"/>
      <c r="D39" s="5"/>
      <c r="E39" s="5"/>
      <c r="F39" s="5"/>
      <c r="G39" s="15"/>
      <c r="H39" s="2"/>
      <c r="I39" s="3"/>
      <c r="J39" s="34"/>
      <c r="K39" s="34"/>
      <c r="L39" s="34"/>
    </row>
    <row r="40" spans="1:12">
      <c r="A40" s="8"/>
      <c r="B40" s="8"/>
      <c r="C40" s="8"/>
      <c r="D40" s="9"/>
      <c r="E40" s="9"/>
      <c r="F40" s="9"/>
      <c r="G40" s="6"/>
      <c r="H40" s="2"/>
      <c r="I40" s="3"/>
      <c r="J40" s="34"/>
      <c r="K40" s="34"/>
      <c r="L40" s="34"/>
    </row>
    <row r="41" spans="1:12">
      <c r="A41" s="5"/>
      <c r="B41" s="5"/>
      <c r="C41" s="5"/>
      <c r="D41" s="5"/>
      <c r="E41" s="5"/>
      <c r="F41" s="5"/>
      <c r="G41" s="6"/>
      <c r="H41" s="65"/>
      <c r="I41" s="65"/>
      <c r="J41" s="35"/>
      <c r="K41" s="35"/>
      <c r="L41" s="35"/>
    </row>
    <row r="42" spans="1:12">
      <c r="A42" s="5"/>
      <c r="B42" s="5"/>
      <c r="C42" s="5"/>
      <c r="D42" s="5"/>
      <c r="E42" s="5"/>
      <c r="F42" s="5"/>
      <c r="G42" s="6"/>
      <c r="H42" s="10"/>
      <c r="I42" s="10"/>
      <c r="J42" s="35"/>
      <c r="K42" s="35"/>
      <c r="L42" s="35"/>
    </row>
    <row r="43" spans="1:12">
      <c r="A43" s="4"/>
      <c r="B43" s="4"/>
      <c r="C43" s="4"/>
      <c r="D43" s="4"/>
      <c r="E43" s="4"/>
      <c r="F43" s="4"/>
      <c r="G43" s="4"/>
      <c r="H43" s="4"/>
      <c r="I43" s="4"/>
      <c r="J43" s="36"/>
      <c r="K43" s="36"/>
      <c r="L43" s="36"/>
    </row>
    <row r="44" spans="1:12">
      <c r="A44" s="4"/>
      <c r="B44" s="4"/>
      <c r="C44" s="4"/>
      <c r="D44" s="4"/>
      <c r="E44" s="4"/>
      <c r="F44" s="4"/>
      <c r="G44" s="4"/>
      <c r="H44" s="4"/>
      <c r="I44" s="4"/>
      <c r="J44" s="36"/>
      <c r="K44" s="36"/>
      <c r="L44" s="36"/>
    </row>
    <row r="45" spans="1:12">
      <c r="A45" s="4"/>
      <c r="B45" s="4"/>
      <c r="C45" s="4"/>
      <c r="D45" s="4"/>
      <c r="E45" s="4"/>
      <c r="F45" s="4"/>
      <c r="G45" s="4"/>
      <c r="H45" s="4"/>
      <c r="I45" s="4"/>
      <c r="J45" s="36"/>
      <c r="K45" s="36"/>
      <c r="L45" s="36"/>
    </row>
    <row r="46" spans="1:12">
      <c r="A46" s="4"/>
      <c r="B46" s="4"/>
      <c r="C46" s="4"/>
      <c r="D46" s="4"/>
      <c r="E46" s="4"/>
      <c r="F46" s="4"/>
      <c r="G46" s="4"/>
      <c r="H46" s="4"/>
      <c r="I46" s="4"/>
      <c r="J46" s="36"/>
      <c r="K46" s="36"/>
      <c r="L46" s="36"/>
    </row>
    <row r="47" spans="1:12">
      <c r="A47" s="4"/>
      <c r="B47" s="4"/>
      <c r="C47" s="4"/>
      <c r="D47" s="4"/>
      <c r="E47" s="4"/>
      <c r="F47" s="4"/>
      <c r="G47" s="4"/>
      <c r="H47" s="4"/>
      <c r="I47" s="4"/>
      <c r="J47" s="36"/>
      <c r="K47" s="36"/>
      <c r="L47" s="36"/>
    </row>
    <row r="48" spans="1:12">
      <c r="A48" s="4"/>
      <c r="B48" s="4"/>
      <c r="C48" s="4"/>
      <c r="D48" s="4"/>
      <c r="E48" s="4"/>
      <c r="F48" s="4"/>
      <c r="G48" s="4"/>
      <c r="H48" s="4"/>
      <c r="I48" s="4"/>
      <c r="J48" s="36"/>
      <c r="K48" s="36"/>
      <c r="L48" s="36"/>
    </row>
    <row r="49" spans="1:12">
      <c r="A49" s="4"/>
      <c r="B49" s="4"/>
      <c r="C49" s="4"/>
      <c r="D49" s="4"/>
      <c r="E49" s="4"/>
      <c r="F49" s="4"/>
      <c r="G49" s="4"/>
      <c r="H49" s="4"/>
      <c r="I49" s="4"/>
      <c r="J49" s="36"/>
      <c r="K49" s="36"/>
      <c r="L49" s="36"/>
    </row>
    <row r="50" spans="1:12">
      <c r="A50" s="4"/>
      <c r="B50" s="4"/>
      <c r="C50" s="4"/>
      <c r="D50" s="4"/>
      <c r="E50" s="4"/>
      <c r="F50" s="4"/>
      <c r="G50" s="4"/>
      <c r="H50" s="4"/>
      <c r="I50" s="4"/>
      <c r="J50" s="36"/>
      <c r="K50" s="36"/>
      <c r="L50" s="36"/>
    </row>
    <row r="51" spans="1:12">
      <c r="A51" s="4"/>
      <c r="B51" s="4"/>
      <c r="C51" s="4"/>
      <c r="D51" s="4"/>
      <c r="E51" s="4"/>
      <c r="F51" s="4"/>
      <c r="G51" s="4"/>
      <c r="H51" s="4"/>
      <c r="I51" s="4"/>
      <c r="J51" s="36"/>
      <c r="K51" s="36"/>
      <c r="L51" s="36"/>
    </row>
    <row r="52" spans="1:12">
      <c r="A52" s="4"/>
      <c r="B52" s="4"/>
      <c r="C52" s="4"/>
      <c r="D52" s="4"/>
      <c r="E52" s="4"/>
      <c r="F52" s="4"/>
      <c r="G52" s="4"/>
      <c r="H52" s="4"/>
      <c r="I52" s="4"/>
      <c r="J52" s="36"/>
      <c r="K52" s="36"/>
      <c r="L52" s="36"/>
    </row>
    <row r="53" spans="1:12">
      <c r="A53" s="4"/>
      <c r="B53" s="4"/>
      <c r="C53" s="4"/>
      <c r="D53" s="4"/>
      <c r="E53" s="4"/>
      <c r="F53" s="4"/>
      <c r="G53" s="4"/>
      <c r="H53" s="4"/>
      <c r="I53" s="4"/>
      <c r="J53" s="36"/>
      <c r="K53" s="36"/>
      <c r="L53" s="36"/>
    </row>
    <row r="54" spans="1:12">
      <c r="G54" s="5"/>
      <c r="H54" s="2"/>
      <c r="I54" s="3"/>
      <c r="J54" s="34"/>
      <c r="K54" s="34"/>
      <c r="L54" s="34"/>
    </row>
    <row r="55" spans="1:12">
      <c r="A55" s="5"/>
      <c r="B55" s="13"/>
      <c r="C55" s="8"/>
      <c r="D55" s="9"/>
      <c r="E55" s="9"/>
      <c r="F55" s="9"/>
      <c r="G55" s="5"/>
      <c r="H55" s="2"/>
      <c r="I55" s="3"/>
      <c r="J55" s="34"/>
      <c r="K55" s="34"/>
      <c r="L55" s="34"/>
    </row>
    <row r="56" spans="1:12">
      <c r="A56" s="6"/>
      <c r="B56" s="6"/>
      <c r="C56" s="6"/>
      <c r="D56" s="9"/>
      <c r="E56" s="9"/>
      <c r="F56" s="9"/>
      <c r="G56" s="6"/>
      <c r="H56" s="2"/>
      <c r="I56" s="3"/>
      <c r="J56" s="34"/>
      <c r="K56" s="34"/>
      <c r="L56" s="34"/>
    </row>
    <row r="57" spans="1:12">
      <c r="A57" s="8"/>
      <c r="B57" s="6"/>
      <c r="C57" s="6"/>
      <c r="D57" s="9"/>
      <c r="E57" s="9"/>
      <c r="F57" s="9"/>
      <c r="G57" s="6"/>
      <c r="H57" s="2"/>
      <c r="I57" s="3"/>
      <c r="J57" s="34"/>
      <c r="K57" s="34"/>
      <c r="L57" s="34"/>
    </row>
    <row r="58" spans="1:12">
      <c r="A58" s="8"/>
      <c r="B58" s="8"/>
      <c r="C58" s="8"/>
      <c r="D58" s="9"/>
      <c r="E58" s="9"/>
      <c r="F58" s="9"/>
      <c r="G58" s="6"/>
      <c r="H58" s="2"/>
      <c r="I58" s="3"/>
      <c r="J58" s="34"/>
      <c r="K58" s="34"/>
      <c r="L58" s="34"/>
    </row>
    <row r="59" spans="1:12">
      <c r="A59" s="8"/>
      <c r="B59" s="8"/>
      <c r="C59" s="8"/>
      <c r="D59" s="9"/>
      <c r="E59" s="9"/>
      <c r="F59" s="9"/>
      <c r="G59" s="6"/>
      <c r="H59" s="2"/>
      <c r="I59" s="3"/>
      <c r="J59" s="34"/>
      <c r="K59" s="34"/>
      <c r="L59" s="34"/>
    </row>
    <row r="60" spans="1:12">
      <c r="A60" s="6"/>
      <c r="B60" s="6"/>
      <c r="C60" s="6"/>
      <c r="D60" s="9"/>
      <c r="E60" s="9"/>
      <c r="F60" s="9"/>
      <c r="G60" s="6"/>
      <c r="H60" s="2"/>
      <c r="I60" s="3"/>
      <c r="J60" s="34"/>
      <c r="K60" s="34"/>
      <c r="L60" s="34"/>
    </row>
    <row r="61" spans="1:12">
      <c r="A61" s="8"/>
      <c r="B61" s="6"/>
      <c r="C61" s="6"/>
      <c r="D61" s="9"/>
      <c r="E61" s="9"/>
      <c r="F61" s="9"/>
      <c r="G61" s="6"/>
      <c r="H61" s="2"/>
      <c r="I61" s="3"/>
      <c r="J61" s="34"/>
      <c r="K61" s="34"/>
      <c r="L61" s="34"/>
    </row>
    <row r="62" spans="1:12">
      <c r="A62" s="8"/>
      <c r="B62" s="8"/>
      <c r="C62" s="8"/>
      <c r="D62" s="9"/>
      <c r="E62" s="9"/>
      <c r="F62" s="9"/>
      <c r="G62" s="6"/>
      <c r="H62" s="2"/>
      <c r="I62" s="3"/>
      <c r="J62" s="34"/>
      <c r="K62" s="34"/>
      <c r="L62" s="34"/>
    </row>
    <row r="63" spans="1:12">
      <c r="A63" s="8"/>
      <c r="B63" s="8"/>
      <c r="C63" s="8"/>
      <c r="D63" s="9"/>
      <c r="E63" s="9"/>
      <c r="F63" s="9"/>
      <c r="G63" s="6"/>
      <c r="H63" s="2"/>
      <c r="I63" s="3"/>
      <c r="J63" s="34"/>
      <c r="K63" s="34"/>
      <c r="L63" s="34"/>
    </row>
    <row r="64" spans="1:12">
      <c r="A64" s="6"/>
      <c r="B64" s="6"/>
      <c r="C64" s="6"/>
      <c r="D64" s="9"/>
      <c r="E64" s="9"/>
      <c r="F64" s="9"/>
      <c r="G64" s="6"/>
      <c r="H64" s="2"/>
      <c r="I64" s="3"/>
      <c r="J64" s="34"/>
      <c r="K64" s="34"/>
      <c r="L64" s="34"/>
    </row>
    <row r="65" spans="1:12">
      <c r="A65" s="8"/>
      <c r="B65" s="6"/>
      <c r="C65" s="6"/>
      <c r="D65" s="9"/>
      <c r="E65" s="9"/>
      <c r="F65" s="9"/>
      <c r="G65" s="15"/>
      <c r="H65" s="2"/>
      <c r="I65" s="3"/>
      <c r="J65" s="34"/>
      <c r="K65" s="34"/>
      <c r="L65" s="34"/>
    </row>
    <row r="66" spans="1:12">
      <c r="A66" s="8"/>
      <c r="B66" s="6"/>
      <c r="C66" s="8"/>
      <c r="D66" s="9"/>
      <c r="E66" s="9"/>
      <c r="F66" s="9"/>
      <c r="G66" s="15"/>
      <c r="H66" s="2"/>
      <c r="I66" s="3"/>
      <c r="J66" s="34"/>
      <c r="K66" s="34"/>
      <c r="L66" s="34"/>
    </row>
    <row r="67" spans="1:12">
      <c r="A67" s="8"/>
      <c r="B67" s="8"/>
      <c r="C67" s="8"/>
      <c r="D67" s="9"/>
      <c r="E67" s="9"/>
      <c r="F67" s="9"/>
      <c r="G67" s="15"/>
      <c r="H67" s="2"/>
      <c r="I67" s="3"/>
      <c r="J67" s="34"/>
      <c r="K67" s="34"/>
      <c r="L67" s="34"/>
    </row>
    <row r="68" spans="1:12">
      <c r="A68" s="6"/>
      <c r="B68" s="6"/>
      <c r="C68" s="6"/>
      <c r="D68" s="9"/>
      <c r="E68" s="9"/>
      <c r="F68" s="9"/>
      <c r="G68" s="15"/>
      <c r="H68" s="2"/>
      <c r="I68" s="3"/>
      <c r="J68" s="34"/>
      <c r="K68" s="34"/>
      <c r="L68" s="34"/>
    </row>
    <row r="69" spans="1:12">
      <c r="A69" s="8"/>
      <c r="B69" s="6"/>
      <c r="C69" s="6"/>
      <c r="D69" s="9"/>
      <c r="E69" s="9"/>
      <c r="F69" s="9"/>
      <c r="G69" s="15"/>
      <c r="H69" s="2"/>
      <c r="I69" s="3"/>
      <c r="J69" s="34"/>
      <c r="K69" s="34"/>
      <c r="L69" s="34"/>
    </row>
    <row r="70" spans="1:12">
      <c r="A70" s="8"/>
      <c r="B70" s="8"/>
      <c r="C70" s="8"/>
      <c r="D70" s="9"/>
      <c r="E70" s="9"/>
      <c r="F70" s="9"/>
      <c r="G70" s="6"/>
      <c r="H70" s="2"/>
      <c r="I70" s="3"/>
      <c r="J70" s="34"/>
      <c r="K70" s="34"/>
      <c r="L70" s="34"/>
    </row>
    <row r="71" spans="1:12">
      <c r="A71" s="8"/>
      <c r="B71" s="8"/>
      <c r="C71" s="8"/>
      <c r="D71" s="9"/>
      <c r="E71" s="9"/>
      <c r="F71" s="9"/>
      <c r="G71" s="6"/>
      <c r="H71" s="2"/>
      <c r="I71" s="3"/>
      <c r="J71" s="34"/>
      <c r="K71" s="34"/>
      <c r="L71" s="34"/>
    </row>
    <row r="72" spans="1:12">
      <c r="A72" s="5"/>
      <c r="B72" s="5"/>
      <c r="C72" s="5"/>
      <c r="D72" s="5"/>
      <c r="E72" s="5"/>
      <c r="F72" s="5"/>
      <c r="G72" s="6"/>
      <c r="H72" s="2"/>
      <c r="I72" s="3"/>
      <c r="J72" s="34"/>
      <c r="K72" s="34"/>
      <c r="L72" s="34"/>
    </row>
    <row r="73" spans="1:12">
      <c r="A73" s="5"/>
      <c r="B73" s="5"/>
      <c r="C73" s="5"/>
      <c r="D73" s="5"/>
      <c r="E73" s="7"/>
      <c r="F73" s="5"/>
      <c r="G73" s="6"/>
      <c r="H73" s="2"/>
      <c r="I73" s="3"/>
      <c r="J73" s="34"/>
      <c r="K73" s="34"/>
      <c r="L73" s="34"/>
    </row>
    <row r="74" spans="1:12">
      <c r="A74" s="5"/>
      <c r="B74" s="5"/>
      <c r="C74" s="5"/>
      <c r="D74" s="5"/>
      <c r="E74" s="5"/>
      <c r="F74" s="5"/>
      <c r="G74" s="15"/>
      <c r="H74" s="2"/>
      <c r="I74" s="3"/>
      <c r="J74" s="34"/>
      <c r="K74" s="34"/>
      <c r="L74" s="34"/>
    </row>
    <row r="75" spans="1:12">
      <c r="A75" s="5"/>
      <c r="B75" s="5"/>
      <c r="C75" s="5"/>
      <c r="D75" s="5"/>
      <c r="E75" s="7"/>
      <c r="F75" s="5"/>
      <c r="G75" s="15"/>
      <c r="H75" s="2"/>
      <c r="I75" s="3"/>
      <c r="J75" s="34"/>
      <c r="K75" s="34"/>
      <c r="L75" s="34"/>
    </row>
    <row r="76" spans="1:12">
      <c r="A76" s="5"/>
      <c r="B76" s="5"/>
      <c r="C76" s="5"/>
      <c r="D76" s="5"/>
      <c r="E76" s="7"/>
      <c r="F76" s="5"/>
      <c r="G76" s="6"/>
      <c r="H76" s="2"/>
      <c r="I76" s="3"/>
      <c r="J76" s="34"/>
      <c r="K76" s="34"/>
      <c r="L76" s="34"/>
    </row>
    <row r="77" spans="1:12">
      <c r="A77" s="5"/>
      <c r="B77" s="5"/>
      <c r="C77" s="5"/>
      <c r="D77" s="5"/>
      <c r="E77" s="7"/>
      <c r="F77" s="5"/>
      <c r="G77" s="15"/>
      <c r="H77" s="2"/>
      <c r="I77" s="3"/>
      <c r="J77" s="34"/>
      <c r="K77" s="34"/>
      <c r="L77" s="34"/>
    </row>
    <row r="78" spans="1:12">
      <c r="A78" s="5"/>
      <c r="B78" s="5"/>
      <c r="C78" s="5"/>
      <c r="D78" s="5"/>
      <c r="E78" s="5"/>
      <c r="F78" s="5"/>
      <c r="G78" s="15"/>
      <c r="H78" s="2"/>
      <c r="I78" s="3"/>
      <c r="J78" s="34"/>
      <c r="K78" s="34"/>
      <c r="L78" s="34"/>
    </row>
    <row r="79" spans="1:12">
      <c r="A79" s="8"/>
      <c r="B79" s="8"/>
      <c r="C79" s="8"/>
      <c r="D79" s="9"/>
      <c r="E79" s="9"/>
      <c r="F79" s="9"/>
      <c r="G79" s="6"/>
      <c r="H79" s="2"/>
      <c r="I79" s="3"/>
      <c r="J79" s="34"/>
      <c r="K79" s="34"/>
      <c r="L79" s="34"/>
    </row>
    <row r="80" spans="1:12">
      <c r="A80" s="5"/>
      <c r="B80" s="5"/>
      <c r="C80" s="5"/>
      <c r="D80" s="5"/>
      <c r="E80" s="5"/>
      <c r="F80" s="5"/>
      <c r="G80" s="6"/>
      <c r="H80" s="65"/>
      <c r="I80" s="65"/>
      <c r="J80" s="35"/>
      <c r="K80" s="35"/>
      <c r="L80" s="35"/>
    </row>
    <row r="81" spans="1:12">
      <c r="A81" s="5"/>
      <c r="B81" s="5"/>
      <c r="C81" s="5"/>
      <c r="D81" s="5"/>
      <c r="E81" s="5"/>
      <c r="F81" s="5"/>
      <c r="G81" s="6"/>
      <c r="H81" s="10"/>
      <c r="I81" s="10"/>
      <c r="J81" s="35"/>
      <c r="K81" s="35"/>
      <c r="L81" s="35"/>
    </row>
    <row r="82" spans="1:12">
      <c r="A82" s="4"/>
      <c r="B82" s="4"/>
      <c r="C82" s="4"/>
      <c r="D82" s="4"/>
      <c r="E82" s="4"/>
      <c r="F82" s="4"/>
      <c r="G82" s="4"/>
      <c r="H82" s="4"/>
      <c r="I82" s="4"/>
      <c r="J82" s="36"/>
      <c r="K82" s="36"/>
      <c r="L82" s="36"/>
    </row>
    <row r="83" spans="1:12">
      <c r="A83" s="4"/>
      <c r="B83" s="4"/>
      <c r="C83" s="4"/>
      <c r="D83" s="4"/>
      <c r="E83" s="4"/>
      <c r="F83" s="4"/>
      <c r="G83" s="4"/>
      <c r="H83" s="4"/>
      <c r="I83" s="4"/>
      <c r="J83" s="36"/>
      <c r="K83" s="36"/>
      <c r="L83" s="36"/>
    </row>
    <row r="84" spans="1:12">
      <c r="A84" s="4"/>
      <c r="B84" s="4"/>
      <c r="C84" s="4"/>
      <c r="D84" s="4"/>
      <c r="E84" s="4"/>
      <c r="F84" s="4"/>
      <c r="G84" s="4"/>
      <c r="H84" s="4"/>
      <c r="I84" s="4"/>
      <c r="J84" s="36"/>
      <c r="K84" s="36"/>
      <c r="L84" s="36"/>
    </row>
    <row r="85" spans="1:12">
      <c r="A85" s="4"/>
      <c r="B85" s="4"/>
      <c r="C85" s="4"/>
      <c r="D85" s="4"/>
      <c r="E85" s="4"/>
      <c r="F85" s="4"/>
      <c r="G85" s="4"/>
      <c r="H85" s="4"/>
      <c r="I85" s="4"/>
      <c r="J85" s="36"/>
      <c r="K85" s="36"/>
      <c r="L85" s="36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36"/>
      <c r="K86" s="36"/>
      <c r="L86" s="36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36"/>
      <c r="K87" s="36"/>
      <c r="L87" s="36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36"/>
      <c r="K88" s="36"/>
      <c r="L88" s="36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36"/>
      <c r="K89" s="36"/>
      <c r="L89" s="36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36"/>
      <c r="K90" s="36"/>
      <c r="L90" s="36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36"/>
      <c r="K91" s="36"/>
      <c r="L91" s="36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36"/>
      <c r="K92" s="36"/>
      <c r="L92" s="36"/>
    </row>
  </sheetData>
  <mergeCells count="12">
    <mergeCell ref="A4:C4"/>
    <mergeCell ref="G4:I4"/>
    <mergeCell ref="A13:C13"/>
    <mergeCell ref="B14:C14"/>
    <mergeCell ref="A16:C16"/>
    <mergeCell ref="B17:C17"/>
    <mergeCell ref="H80:I80"/>
    <mergeCell ref="H41:I41"/>
    <mergeCell ref="A19:C19"/>
    <mergeCell ref="B20:C20"/>
    <mergeCell ref="G19:I19"/>
    <mergeCell ref="H20:I20"/>
  </mergeCells>
  <phoneticPr fontId="2" type="noConversion"/>
  <pageMargins left="0.15748031496062992" right="0.15748031496062992" top="0.70866141732283472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2022년 1차추경예산 총괄표양식-보조사업</vt:lpstr>
      <vt:lpstr>'2022년 1차추경예산 총괄표양식-보조사업'!Print_Area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정지은</dc:creator>
  <cp:lastModifiedBy>user</cp:lastModifiedBy>
  <cp:lastPrinted>2020-10-24T01:54:21Z</cp:lastPrinted>
  <dcterms:created xsi:type="dcterms:W3CDTF">2014-12-18T05:11:11Z</dcterms:created>
  <dcterms:modified xsi:type="dcterms:W3CDTF">2022-06-20T06:39:29Z</dcterms:modified>
</cp:coreProperties>
</file>